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Доходы" sheetId="7" r:id="rId1"/>
    <sheet name="Расходы" sheetId="8" r:id="rId2"/>
    <sheet name="Источники" sheetId="9" r:id="rId3"/>
  </sheets>
  <definedNames>
    <definedName name="_ftn1" localSheetId="0">Доходы!$A$35</definedName>
    <definedName name="_ftn2" localSheetId="0">Доходы!$A$36</definedName>
    <definedName name="_ftnref1" localSheetId="0">Доходы!$A$26</definedName>
    <definedName name="_ftnref2" localSheetId="0">Доходы!$A$29</definedName>
    <definedName name="APPT" localSheetId="0">Доходы!$A$39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Доходы!$E$39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Доходы!$A$35</definedName>
    <definedName name="REND_1" localSheetId="2">Источники!$A$27</definedName>
    <definedName name="REND_1" localSheetId="1">Расходы!$A$90</definedName>
    <definedName name="SIGN" localSheetId="0">Доходы!$A$38:$F$40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75" i="8"/>
  <c r="L74"/>
  <c r="K76"/>
  <c r="K75"/>
  <c r="K74"/>
  <c r="J76"/>
  <c r="J75"/>
  <c r="J74"/>
  <c r="J90"/>
  <c r="J88"/>
  <c r="J87"/>
  <c r="J86"/>
  <c r="J85"/>
  <c r="J84"/>
  <c r="J83"/>
  <c r="J82"/>
  <c r="J81"/>
  <c r="J80"/>
  <c r="J79"/>
  <c r="J78"/>
  <c r="J77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I27" i="7"/>
  <c r="F13" i="8"/>
  <c r="L65"/>
  <c r="K65"/>
  <c r="I31" i="7"/>
  <c r="I33"/>
  <c r="J33" s="1"/>
  <c r="L62" i="8" l="1"/>
  <c r="K62"/>
  <c r="I34" i="7"/>
  <c r="I32"/>
  <c r="J32" s="1"/>
  <c r="L76" i="8"/>
  <c r="L70"/>
  <c r="L69"/>
  <c r="K70"/>
  <c r="K69"/>
  <c r="L66"/>
  <c r="K66"/>
  <c r="L61"/>
  <c r="K61"/>
  <c r="K42"/>
  <c r="L60"/>
  <c r="K60"/>
  <c r="K56"/>
  <c r="L79"/>
  <c r="L78"/>
  <c r="K79"/>
  <c r="K78"/>
  <c r="K89"/>
  <c r="K88"/>
  <c r="L89"/>
  <c r="L88"/>
  <c r="L58"/>
  <c r="L57"/>
  <c r="L56"/>
  <c r="L55"/>
  <c r="L54"/>
  <c r="L53"/>
  <c r="L52"/>
  <c r="L51"/>
  <c r="L50"/>
  <c r="K54"/>
  <c r="L45"/>
  <c r="K45"/>
  <c r="I24" i="7"/>
  <c r="J34"/>
  <c r="K57" i="8" l="1"/>
  <c r="K55"/>
  <c r="K53"/>
  <c r="K52"/>
  <c r="K51"/>
  <c r="K50"/>
  <c r="I35" i="7"/>
  <c r="J31"/>
  <c r="J26"/>
  <c r="J24"/>
  <c r="J29"/>
  <c r="I26"/>
  <c r="E22" i="9"/>
  <c r="I25" i="7"/>
  <c r="J89" i="8" l="1"/>
  <c r="L87"/>
  <c r="L86"/>
  <c r="L85"/>
  <c r="L84"/>
  <c r="L83"/>
  <c r="L82"/>
  <c r="L81"/>
  <c r="L80"/>
  <c r="L77"/>
  <c r="L73"/>
  <c r="L72"/>
  <c r="L71"/>
  <c r="L68"/>
  <c r="L67"/>
  <c r="L64"/>
  <c r="L63"/>
  <c r="L59"/>
  <c r="L49"/>
  <c r="L48"/>
  <c r="L47"/>
  <c r="L46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K87"/>
  <c r="K86"/>
  <c r="K85"/>
  <c r="K84"/>
  <c r="K83"/>
  <c r="K82"/>
  <c r="K81"/>
  <c r="K80"/>
  <c r="K77"/>
  <c r="K73"/>
  <c r="K72"/>
  <c r="K71"/>
  <c r="K68"/>
  <c r="K67"/>
  <c r="K64"/>
  <c r="K63"/>
  <c r="K59"/>
  <c r="K58"/>
  <c r="K49"/>
  <c r="K48"/>
  <c r="K47"/>
  <c r="K46"/>
  <c r="K44"/>
  <c r="K43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L15"/>
  <c r="K15"/>
  <c r="G13" l="1"/>
  <c r="E12" i="9"/>
  <c r="F20" i="7"/>
  <c r="E20"/>
  <c r="I30"/>
  <c r="J30" s="1"/>
  <c r="I29"/>
  <c r="I28"/>
  <c r="J28" s="1"/>
  <c r="I23"/>
  <c r="J23" s="1"/>
  <c r="I22"/>
  <c r="J22" s="1"/>
  <c r="J20" l="1"/>
  <c r="E21" i="9"/>
  <c r="H21" s="1"/>
  <c r="I20" i="7"/>
  <c r="J15" i="8"/>
  <c r="E13"/>
  <c r="K13" s="1"/>
  <c r="H27" i="9"/>
  <c r="H26"/>
  <c r="H25"/>
  <c r="H24"/>
  <c r="H23"/>
  <c r="H22"/>
  <c r="H20"/>
  <c r="H19"/>
  <c r="H18"/>
  <c r="H16"/>
  <c r="H14"/>
  <c r="H12"/>
  <c r="J13" i="8" l="1"/>
  <c r="L13"/>
</calcChain>
</file>

<file path=xl/sharedStrings.xml><?xml version="1.0" encoding="utf-8"?>
<sst xmlns="http://schemas.openxmlformats.org/spreadsheetml/2006/main" count="471" uniqueCount="293">
  <si>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</si>
  <si>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</si>
  <si>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</si>
  <si>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</si>
  <si>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</si>
  <si>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</si>
  <si>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</si>
  <si>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</si>
  <si>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</si>
  <si>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</si>
  <si>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</si>
  <si>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</si>
  <si>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</si>
  <si>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</si>
  <si>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</si>
  <si>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</si>
  <si>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</si>
  <si>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</si>
  <si>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</si>
  <si>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</si>
  <si>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</si>
  <si>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</si>
  <si>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</si>
  <si>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</si>
  <si>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</si>
  <si>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</si>
  <si>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</si>
  <si>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</si>
  <si>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</si>
  <si>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</si>
  <si>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</si>
  <si>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</si>
  <si>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</si>
  <si>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</si>
  <si>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</si>
  <si>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</si>
  <si>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</si>
  <si>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</si>
  <si>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</si>
  <si>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</si>
  <si>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</si>
  <si>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</si>
  <si>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</si>
  <si>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</si>
  <si>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</si>
  <si>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</si>
  <si>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</si>
  <si>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</si>
  <si>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</si>
  <si>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</si>
  <si>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</si>
  <si>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</si>
  <si>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</si>
  <si>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</si>
  <si>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</si>
  <si>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Услуги связи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</si>
  <si>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</si>
  <si>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</si>
  <si>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</si>
  <si>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</si>
  <si>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</si>
  <si>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</si>
  <si>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</si>
  <si>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</si>
  <si>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</si>
  <si>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</si>
  <si>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</si>
  <si>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</si>
  <si>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</si>
  <si>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</si>
  <si>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</si>
  <si>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</si>
  <si>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</si>
  <si>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</si>
  <si>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</si>
  <si>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</si>
  <si>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</si>
  <si>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</si>
  <si>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</si>
  <si>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</si>
  <si>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</si>
  <si>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</si>
  <si>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</si>
  <si>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</si>
  <si>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</si>
  <si>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</si>
  <si>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</si>
  <si>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</si>
  <si>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</si>
  <si>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</si>
  <si>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</si>
  <si>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201</t>
  </si>
  <si>
    <t>202</t>
  </si>
  <si>
    <t>203</t>
  </si>
  <si>
    <t>204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</si>
  <si>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</si>
  <si>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</si>
  <si>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</si>
  <si>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</si>
  <si>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</si>
  <si>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</si>
  <si>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</si>
  <si>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</si>
  <si>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</si>
  <si>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</si>
  <si>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</si>
  <si>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</si>
  <si>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</si>
  <si>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</si>
  <si>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</si>
  <si>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</si>
  <si>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</si>
  <si>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</si>
  <si>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</si>
  <si>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</si>
  <si>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229</t>
  </si>
  <si>
    <t>230</t>
  </si>
  <si>
    <t>231</t>
  </si>
  <si>
    <t>232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</si>
  <si>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</si>
  <si>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</si>
  <si>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</si>
  <si>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</si>
  <si>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</si>
  <si>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</si>
  <si>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</si>
  <si>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</si>
  <si>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</si>
  <si>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</si>
  <si>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</si>
  <si>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</si>
  <si>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</si>
  <si>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</si>
  <si>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</si>
  <si>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</si>
  <si>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</si>
  <si>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</si>
  <si>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</si>
  <si>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</si>
  <si>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</si>
  <si>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</si>
  <si>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</si>
  <si>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</si>
  <si>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</si>
  <si>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</si>
  <si>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</si>
  <si>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</si>
  <si>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</si>
  <si>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</si>
  <si>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</si>
  <si>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</si>
  <si>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</si>
  <si>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</si>
  <si>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</si>
  <si>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</si>
  <si>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</si>
  <si>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</si>
  <si>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012</t>
  </si>
  <si>
    <t>013</t>
  </si>
  <si>
    <t>014</t>
  </si>
  <si>
    <t>017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</si>
  <si>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</si>
  <si>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</si>
  <si>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</si>
  <si>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</si>
  <si>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</si>
  <si>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</si>
  <si>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205</t>
  </si>
  <si>
    <t>233</t>
  </si>
  <si>
    <t>234</t>
  </si>
  <si>
    <t>235</t>
  </si>
  <si>
    <t>236</t>
  </si>
  <si>
    <t>237</t>
  </si>
  <si>
    <t>238</t>
  </si>
  <si>
    <t>Главный бухгалтер                                                          _____________________________________                       Андреева О.В.</t>
  </si>
  <si>
    <t>Безвозмездные перечисления государственным и муниципальным организациям</t>
  </si>
  <si>
    <t>Прочие доходы от оказания платных услуг (работ)получателями средств бюджетов городских поселений</t>
  </si>
  <si>
    <t>001 11301995130000 130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</si>
  <si>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</si>
  <si>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</si>
  <si>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016</t>
  </si>
  <si>
    <t>018</t>
  </si>
  <si>
    <t>019</t>
  </si>
  <si>
    <t>020</t>
  </si>
  <si>
    <t>021</t>
  </si>
  <si>
    <t>220</t>
  </si>
  <si>
    <t xml:space="preserve">002 0103 1610100140  121  </t>
  </si>
  <si>
    <t xml:space="preserve">002 0103 1610100140  129 </t>
  </si>
  <si>
    <t xml:space="preserve">002 0103 1610100150  244 </t>
  </si>
  <si>
    <t xml:space="preserve">001 0113 1760100160 111  </t>
  </si>
  <si>
    <t xml:space="preserve">001 0113 1760100160 119 </t>
  </si>
  <si>
    <t xml:space="preserve">001 0113 1760100160 242  </t>
  </si>
  <si>
    <t xml:space="preserve">001 0113 1760100160 244  </t>
  </si>
  <si>
    <t xml:space="preserve">001 0801 1510100160 111 </t>
  </si>
  <si>
    <t xml:space="preserve">001 0801 1510100160 119 </t>
  </si>
  <si>
    <t>001 0801 1510100160 244</t>
  </si>
  <si>
    <t>001 0801 1520100160 244</t>
  </si>
  <si>
    <t xml:space="preserve">001 1105 1530100160 244 </t>
  </si>
  <si>
    <t>001 1202 1760100160 111</t>
  </si>
  <si>
    <t xml:space="preserve">001 1202 1760100160 119 </t>
  </si>
  <si>
    <t xml:space="preserve">001 1202 1760100160 244 </t>
  </si>
  <si>
    <t xml:space="preserve">001 0104 1630100150 242 </t>
  </si>
  <si>
    <t xml:space="preserve">001 0104 1630100150 244 </t>
  </si>
  <si>
    <t xml:space="preserve">001 0309 1110100110 244 </t>
  </si>
  <si>
    <t xml:space="preserve">001 0309 1120100130 244 </t>
  </si>
  <si>
    <t xml:space="preserve">001 0309 1130100110 244 </t>
  </si>
  <si>
    <t xml:space="preserve">001 0309 1130100130 244 </t>
  </si>
  <si>
    <t xml:space="preserve">001 0409 1210100170 244 </t>
  </si>
  <si>
    <t xml:space="preserve">001 0409 12101S0140 244 </t>
  </si>
  <si>
    <t xml:space="preserve">001 0412 1760100050 244 </t>
  </si>
  <si>
    <t xml:space="preserve">001 0412 1760100060 244 </t>
  </si>
  <si>
    <t>001 0501 1310100180 244</t>
  </si>
  <si>
    <t xml:space="preserve">001 0501 1760100080 244 </t>
  </si>
  <si>
    <t xml:space="preserve">001 0501 1310100190 244 </t>
  </si>
  <si>
    <t xml:space="preserve">001 0502 1320100200 243 </t>
  </si>
  <si>
    <t xml:space="preserve">001 0502 1320100200 244 </t>
  </si>
  <si>
    <t xml:space="preserve">001 0502 1760100110 810 </t>
  </si>
  <si>
    <t xml:space="preserve">001 0503 1410100210 244 </t>
  </si>
  <si>
    <t>001 0503 1420100220 244</t>
  </si>
  <si>
    <t xml:space="preserve">001 0503 1430100230 244 </t>
  </si>
  <si>
    <t xml:space="preserve">001 0503 1760100090 244 </t>
  </si>
  <si>
    <t xml:space="preserve">001 0801 15102S4210 414 </t>
  </si>
  <si>
    <t xml:space="preserve">001 1001 1760100090 312 </t>
  </si>
  <si>
    <t xml:space="preserve">001 1105 15302S4050 414 </t>
  </si>
  <si>
    <t xml:space="preserve">001 1301 1760100100 730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</si>
  <si>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</si>
  <si>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</si>
  <si>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</si>
  <si>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</si>
  <si>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</si>
  <si>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 и услуг в сфере информационно-коммуникационных технологий</t>
  </si>
  <si>
    <t>Фонд оплаты труда государственных (муниципальных )органов</t>
  </si>
  <si>
    <t>Иные межбюджетные трансферты</t>
  </si>
  <si>
    <t>Резервные фонды</t>
  </si>
  <si>
    <t>Обслуживание муниципального долга</t>
  </si>
  <si>
    <t>Взносы по обязательному социальному страхованию на выплаты на выплаты денежного содержания и иные выплаты работникам государственных (муниципальных)органов</t>
  </si>
  <si>
    <t xml:space="preserve">Иные пенсии социальные доплаты к пенсиям </t>
  </si>
  <si>
    <t>Премии и гранты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</si>
  <si>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</si>
  <si>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прочих налогов ,сборов</t>
  </si>
  <si>
    <t xml:space="preserve">001 0104 1760100010 540 </t>
  </si>
  <si>
    <t xml:space="preserve">001 0111 1760100020 870 </t>
  </si>
  <si>
    <t xml:space="preserve">001 0113 1640171340 121  </t>
  </si>
  <si>
    <t xml:space="preserve">001 0113 1640171340 129  </t>
  </si>
  <si>
    <t xml:space="preserve">001 0113 1640171340 244  </t>
  </si>
  <si>
    <t xml:space="preserve">001 0113 1760100030 350 </t>
  </si>
  <si>
    <t xml:space="preserve">001 0113 1760100040 831 </t>
  </si>
  <si>
    <t xml:space="preserve">001 0113 1760100040 852 </t>
  </si>
  <si>
    <t xml:space="preserve">001 0203 1640151180 121  </t>
  </si>
  <si>
    <t xml:space="preserve">001 0203 1640151180 129  </t>
  </si>
  <si>
    <t xml:space="preserve">001 0409 1210270140 244  </t>
  </si>
  <si>
    <t xml:space="preserve">001 0104 1620100140 121  </t>
  </si>
  <si>
    <t xml:space="preserve">001 0104 1620100140 129  </t>
  </si>
  <si>
    <t xml:space="preserve">001 0104 1630100140 121  </t>
  </si>
  <si>
    <t xml:space="preserve">001 0412 1210270780 414 </t>
  </si>
  <si>
    <t xml:space="preserve">001 0412 12102S0780 414 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</si>
  <si>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</si>
  <si>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001 1003 1760100120 321 </t>
  </si>
  <si>
    <t>001 0503 1420174390 244</t>
  </si>
  <si>
    <t xml:space="preserve">001 0104 1630100140 129  </t>
  </si>
  <si>
    <t xml:space="preserve">001 0501 1310209502 414  </t>
  </si>
  <si>
    <t xml:space="preserve">001 0501 1310209602 414 </t>
  </si>
  <si>
    <t xml:space="preserve">001 0501 1310209603 414  </t>
  </si>
  <si>
    <t xml:space="preserve">001 0501 1310219602 414  </t>
  </si>
  <si>
    <t xml:space="preserve">001 0501 13102S9602 414  </t>
  </si>
  <si>
    <t xml:space="preserve">001 0503 1410172030 244  </t>
  </si>
  <si>
    <t>001 0501 1310100240 243</t>
  </si>
  <si>
    <t xml:space="preserve">001 0502 1320270780 414 </t>
  </si>
  <si>
    <t>210</t>
  </si>
  <si>
    <t>264</t>
  </si>
  <si>
    <t>265</t>
  </si>
  <si>
    <t>266</t>
  </si>
  <si>
    <t>267</t>
  </si>
  <si>
    <t>268</t>
  </si>
  <si>
    <t>270</t>
  </si>
  <si>
    <t>271</t>
  </si>
  <si>
    <t>272</t>
  </si>
  <si>
    <t>273</t>
  </si>
  <si>
    <t>001 0501 1310170800 243</t>
  </si>
  <si>
    <t xml:space="preserve">001 0502 13201702060 243 </t>
  </si>
  <si>
    <t>Прочие субсидии бюджетам городских поселений</t>
  </si>
  <si>
    <t>001 20202999130000 151</t>
  </si>
  <si>
    <t>Субсидии бюджетам поселений на  софинансирование  капитальных вложений в объекты  муниципальной собственности</t>
  </si>
  <si>
    <t>001 20202077130000 151</t>
  </si>
  <si>
    <t>"03"   ИЮНЯ  2016  г.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</si>
  <si>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квартальная</t>
    </r>
  </si>
  <si>
    <t>на 01.06.2016 г.</t>
  </si>
  <si>
    <t xml:space="preserve">001 0503 14401S4310 244 </t>
  </si>
  <si>
    <t xml:space="preserve">001 0502 1320100260 414 </t>
  </si>
  <si>
    <t>Невыясненные поступления ,зачисляемые в бюджеты городских поселений</t>
  </si>
  <si>
    <t>001 11701050130000 180</t>
  </si>
  <si>
    <t>269</t>
  </si>
  <si>
    <t xml:space="preserve">001 0503 1440174310 244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</si>
</sst>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  <font>
      <sz val="8.5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left" vertical="center" wrapText="1"/>
    </xf>
    <xf numFmtId="165" fontId="12" fillId="0" borderId="3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/>
    <xf numFmtId="0" fontId="14" fillId="0" borderId="11" xfId="0" applyFont="1" applyBorder="1" applyAlignment="1">
      <alignment wrapText="1"/>
    </xf>
    <xf numFmtId="0" fontId="13" fillId="0" borderId="11" xfId="0" applyFont="1" applyBorder="1"/>
    <xf numFmtId="165" fontId="12" fillId="0" borderId="0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2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21"/>
  <sheetViews>
    <sheetView showGridLines="0" topLeftCell="A22" workbookViewId="0">
      <selection activeCell="E33" sqref="E33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5" t="s">
        <v>33</v>
      </c>
      <c r="B1" s="95"/>
      <c r="C1" s="95"/>
      <c r="D1" s="95"/>
      <c r="E1" s="95"/>
      <c r="F1" s="95"/>
      <c r="G1" s="95"/>
      <c r="H1" s="95"/>
      <c r="I1" s="3"/>
      <c r="J1" s="5"/>
    </row>
    <row r="2" spans="1:12" ht="15.75" customHeight="1">
      <c r="A2" s="95" t="s">
        <v>34</v>
      </c>
      <c r="B2" s="95"/>
      <c r="C2" s="95"/>
      <c r="D2" s="95"/>
      <c r="E2" s="95"/>
      <c r="F2" s="95"/>
      <c r="G2" s="95"/>
      <c r="H2" s="95"/>
      <c r="I2" s="8"/>
    </row>
    <row r="3" spans="1:12" ht="15.75" thickBot="1">
      <c r="A3" s="95" t="s">
        <v>35</v>
      </c>
      <c r="B3" s="95"/>
      <c r="C3" s="95"/>
      <c r="D3" s="95"/>
      <c r="E3" s="95"/>
      <c r="F3" s="95"/>
      <c r="G3" s="95"/>
      <c r="H3" s="95"/>
      <c r="I3" s="48"/>
      <c r="J3" s="13" t="s">
        <v>3</v>
      </c>
    </row>
    <row r="4" spans="1:12" ht="15.75" customHeight="1">
      <c r="A4" s="95" t="s">
        <v>36</v>
      </c>
      <c r="B4" s="95"/>
      <c r="C4" s="95"/>
      <c r="D4" s="95"/>
      <c r="E4" s="95"/>
      <c r="F4" s="95"/>
      <c r="G4" s="95"/>
      <c r="H4" s="95"/>
      <c r="I4" s="6" t="s">
        <v>17</v>
      </c>
      <c r="J4" s="9" t="s">
        <v>28</v>
      </c>
    </row>
    <row r="5" spans="1:12" ht="13.35" customHeight="1">
      <c r="A5" s="97" t="s">
        <v>286</v>
      </c>
      <c r="B5" s="97"/>
      <c r="C5" s="97"/>
      <c r="D5" s="97"/>
      <c r="E5" s="97"/>
      <c r="F5" s="97"/>
      <c r="G5" s="97"/>
      <c r="H5" s="97"/>
      <c r="I5" s="7" t="s">
        <v>16</v>
      </c>
      <c r="J5" s="29">
        <v>42522</v>
      </c>
    </row>
    <row r="6" spans="1:12" ht="28.15" customHeight="1">
      <c r="A6" s="96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88</v>
      </c>
    </row>
    <row r="7" spans="1:12" ht="28.15" customHeight="1">
      <c r="A7" s="96"/>
      <c r="B7" s="98" t="s">
        <v>87</v>
      </c>
      <c r="C7" s="98"/>
      <c r="D7" s="98"/>
      <c r="E7" s="98"/>
      <c r="F7" s="98"/>
      <c r="G7" s="98"/>
      <c r="H7" s="98"/>
      <c r="I7" s="7" t="s">
        <v>38</v>
      </c>
      <c r="J7" s="47" t="s">
        <v>50</v>
      </c>
    </row>
    <row r="8" spans="1:12">
      <c r="A8" s="7" t="s">
        <v>27</v>
      </c>
      <c r="B8" s="99" t="s">
        <v>47</v>
      </c>
      <c r="C8" s="99"/>
      <c r="D8" s="99"/>
      <c r="E8" s="99"/>
      <c r="F8" s="99"/>
      <c r="G8" s="99"/>
      <c r="H8" s="99"/>
      <c r="I8" s="7" t="s">
        <v>45</v>
      </c>
      <c r="J8" s="47" t="s">
        <v>86</v>
      </c>
    </row>
    <row r="9" spans="1:12">
      <c r="A9" s="7" t="s">
        <v>285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100" t="s">
        <v>19</v>
      </c>
      <c r="B11" s="100"/>
      <c r="C11" s="100"/>
      <c r="D11" s="100"/>
      <c r="E11" s="100"/>
      <c r="F11" s="100"/>
      <c r="G11" s="100"/>
      <c r="H11" s="100"/>
      <c r="I11" s="100"/>
      <c r="J11" s="14"/>
      <c r="L11" t="s">
        <v>46</v>
      </c>
    </row>
    <row r="12" spans="1:12" ht="13.5" customHeight="1">
      <c r="A12" s="103" t="s">
        <v>4</v>
      </c>
      <c r="B12" s="106" t="s">
        <v>21</v>
      </c>
      <c r="C12" s="84" t="s">
        <v>41</v>
      </c>
      <c r="D12" s="85"/>
      <c r="E12" s="90" t="s">
        <v>31</v>
      </c>
      <c r="F12" s="91" t="s">
        <v>5</v>
      </c>
      <c r="G12" s="92"/>
      <c r="H12" s="92"/>
      <c r="I12" s="93"/>
      <c r="J12" s="71" t="s">
        <v>24</v>
      </c>
    </row>
    <row r="13" spans="1:12" ht="9.9499999999999993" customHeight="1">
      <c r="A13" s="104"/>
      <c r="B13" s="107"/>
      <c r="C13" s="86"/>
      <c r="D13" s="87"/>
      <c r="E13" s="75"/>
      <c r="F13" s="74" t="s">
        <v>40</v>
      </c>
      <c r="G13" s="74" t="s">
        <v>22</v>
      </c>
      <c r="H13" s="74" t="s">
        <v>23</v>
      </c>
      <c r="I13" s="79" t="s">
        <v>6</v>
      </c>
      <c r="J13" s="72"/>
    </row>
    <row r="14" spans="1:12" ht="9.9499999999999993" customHeight="1">
      <c r="A14" s="104"/>
      <c r="B14" s="107"/>
      <c r="C14" s="86"/>
      <c r="D14" s="87"/>
      <c r="E14" s="75"/>
      <c r="F14" s="75"/>
      <c r="G14" s="77"/>
      <c r="H14" s="77"/>
      <c r="I14" s="80"/>
      <c r="J14" s="72"/>
    </row>
    <row r="15" spans="1:12" ht="9.9499999999999993" customHeight="1">
      <c r="A15" s="104"/>
      <c r="B15" s="107"/>
      <c r="C15" s="86"/>
      <c r="D15" s="87"/>
      <c r="E15" s="75"/>
      <c r="F15" s="75"/>
      <c r="G15" s="77"/>
      <c r="H15" s="77"/>
      <c r="I15" s="80"/>
      <c r="J15" s="72"/>
    </row>
    <row r="16" spans="1:12" ht="9.9499999999999993" customHeight="1">
      <c r="A16" s="104"/>
      <c r="B16" s="107"/>
      <c r="C16" s="86"/>
      <c r="D16" s="87"/>
      <c r="E16" s="75"/>
      <c r="F16" s="75"/>
      <c r="G16" s="77"/>
      <c r="H16" s="77"/>
      <c r="I16" s="80"/>
      <c r="J16" s="72"/>
    </row>
    <row r="17" spans="1:10" ht="9.9499999999999993" customHeight="1">
      <c r="A17" s="104"/>
      <c r="B17" s="107"/>
      <c r="C17" s="86"/>
      <c r="D17" s="87"/>
      <c r="E17" s="75"/>
      <c r="F17" s="75"/>
      <c r="G17" s="77"/>
      <c r="H17" s="77"/>
      <c r="I17" s="80"/>
      <c r="J17" s="72"/>
    </row>
    <row r="18" spans="1:10" ht="19.5" customHeight="1">
      <c r="A18" s="105"/>
      <c r="B18" s="108"/>
      <c r="C18" s="88"/>
      <c r="D18" s="89"/>
      <c r="E18" s="76"/>
      <c r="F18" s="76"/>
      <c r="G18" s="78"/>
      <c r="H18" s="78"/>
      <c r="I18" s="81"/>
      <c r="J18" s="73"/>
    </row>
    <row r="19" spans="1:10" ht="14.25" customHeight="1" thickBot="1">
      <c r="A19" s="22">
        <v>1</v>
      </c>
      <c r="B19" s="23">
        <v>2</v>
      </c>
      <c r="C19" s="82">
        <v>3</v>
      </c>
      <c r="D19" s="83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101" t="s">
        <v>51</v>
      </c>
      <c r="D20" s="102"/>
      <c r="E20" s="33">
        <f>SUM(E22:E35)</f>
        <v>82676195</v>
      </c>
      <c r="F20" s="33">
        <f>SUM(F22:F35)</f>
        <v>48333999.909999996</v>
      </c>
      <c r="G20" s="33" t="s">
        <v>44</v>
      </c>
      <c r="H20" s="33" t="s">
        <v>44</v>
      </c>
      <c r="I20" s="33">
        <f>SUM(I22:I35)</f>
        <v>48333999.909999996</v>
      </c>
      <c r="J20" s="33">
        <f>SUM(J21:J35)</f>
        <v>32757900.73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143</v>
      </c>
      <c r="B22" s="35" t="s">
        <v>144</v>
      </c>
      <c r="C22" s="69" t="s">
        <v>145</v>
      </c>
      <c r="D22" s="70"/>
      <c r="E22" s="43">
        <v>50000</v>
      </c>
      <c r="F22" s="43">
        <v>19970</v>
      </c>
      <c r="G22" s="43"/>
      <c r="H22" s="43"/>
      <c r="I22" s="43">
        <f t="shared" ref="I22:I31" si="0">F22</f>
        <v>19970</v>
      </c>
      <c r="J22" s="43">
        <f>E22-I22</f>
        <v>30030</v>
      </c>
    </row>
    <row r="23" spans="1:10" ht="45">
      <c r="A23" s="34" t="s">
        <v>146</v>
      </c>
      <c r="B23" s="35" t="s">
        <v>157</v>
      </c>
      <c r="C23" s="69" t="s">
        <v>148</v>
      </c>
      <c r="D23" s="70"/>
      <c r="E23" s="43">
        <v>700000</v>
      </c>
      <c r="F23" s="43">
        <v>246765.07</v>
      </c>
      <c r="G23" s="43"/>
      <c r="H23" s="43"/>
      <c r="I23" s="43">
        <f t="shared" si="0"/>
        <v>246765.07</v>
      </c>
      <c r="J23" s="43">
        <f>E23-I23</f>
        <v>453234.93</v>
      </c>
    </row>
    <row r="24" spans="1:10" ht="67.5">
      <c r="A24" s="59" t="s">
        <v>161</v>
      </c>
      <c r="B24" s="35" t="s">
        <v>158</v>
      </c>
      <c r="C24" s="69" t="s">
        <v>162</v>
      </c>
      <c r="D24" s="70"/>
      <c r="E24" s="43">
        <v>9500000</v>
      </c>
      <c r="F24" s="43">
        <v>5831225.6600000001</v>
      </c>
      <c r="G24" s="43"/>
      <c r="H24" s="43"/>
      <c r="I24" s="43">
        <f t="shared" si="0"/>
        <v>5831225.6600000001</v>
      </c>
      <c r="J24" s="43">
        <f>E24-F24</f>
        <v>3668774.34</v>
      </c>
    </row>
    <row r="25" spans="1:10" ht="33.75">
      <c r="A25" s="59" t="s">
        <v>176</v>
      </c>
      <c r="B25" s="35" t="s">
        <v>159</v>
      </c>
      <c r="C25" s="69" t="s">
        <v>177</v>
      </c>
      <c r="D25" s="70"/>
      <c r="E25" s="43">
        <v>0</v>
      </c>
      <c r="F25" s="43">
        <v>44766</v>
      </c>
      <c r="G25" s="43"/>
      <c r="H25" s="43"/>
      <c r="I25" s="43">
        <f t="shared" ref="I25:I27" si="1">F25</f>
        <v>44766</v>
      </c>
      <c r="J25" s="43">
        <v>0</v>
      </c>
    </row>
    <row r="26" spans="1:10" ht="45">
      <c r="A26" s="34" t="s">
        <v>163</v>
      </c>
      <c r="B26" s="35" t="s">
        <v>147</v>
      </c>
      <c r="C26" s="69" t="s">
        <v>164</v>
      </c>
      <c r="D26" s="70"/>
      <c r="E26" s="43">
        <v>1879394</v>
      </c>
      <c r="F26" s="43">
        <v>631334.54</v>
      </c>
      <c r="G26" s="43"/>
      <c r="H26" s="43"/>
      <c r="I26" s="43">
        <f t="shared" si="1"/>
        <v>631334.54</v>
      </c>
      <c r="J26" s="43">
        <f>E26-F26</f>
        <v>1248059.46</v>
      </c>
    </row>
    <row r="27" spans="1:10" ht="22.5">
      <c r="A27" s="34" t="s">
        <v>289</v>
      </c>
      <c r="B27" s="35" t="s">
        <v>180</v>
      </c>
      <c r="C27" s="69" t="s">
        <v>290</v>
      </c>
      <c r="D27" s="70"/>
      <c r="E27" s="43"/>
      <c r="F27" s="43">
        <v>7203.39</v>
      </c>
      <c r="G27" s="43"/>
      <c r="H27" s="43"/>
      <c r="I27" s="43">
        <f t="shared" si="1"/>
        <v>7203.39</v>
      </c>
      <c r="J27" s="43"/>
    </row>
    <row r="28" spans="1:10" ht="22.5">
      <c r="A28" s="34" t="s">
        <v>149</v>
      </c>
      <c r="B28" s="35" t="s">
        <v>180</v>
      </c>
      <c r="C28" s="69" t="s">
        <v>156</v>
      </c>
      <c r="D28" s="70"/>
      <c r="E28" s="43">
        <v>17736800</v>
      </c>
      <c r="F28" s="43">
        <v>8780525</v>
      </c>
      <c r="G28" s="43"/>
      <c r="H28" s="43"/>
      <c r="I28" s="43">
        <f t="shared" si="0"/>
        <v>8780525</v>
      </c>
      <c r="J28" s="43">
        <f>E28-I28</f>
        <v>8956275</v>
      </c>
    </row>
    <row r="29" spans="1:10" ht="33.75">
      <c r="A29" s="34" t="s">
        <v>150</v>
      </c>
      <c r="B29" s="35" t="s">
        <v>160</v>
      </c>
      <c r="C29" s="69" t="s">
        <v>155</v>
      </c>
      <c r="D29" s="70"/>
      <c r="E29" s="43">
        <v>195080</v>
      </c>
      <c r="F29" s="43">
        <v>111585</v>
      </c>
      <c r="G29" s="43"/>
      <c r="H29" s="43"/>
      <c r="I29" s="43">
        <f t="shared" si="0"/>
        <v>111585</v>
      </c>
      <c r="J29" s="43">
        <f>E29-I29</f>
        <v>83495</v>
      </c>
    </row>
    <row r="30" spans="1:10" ht="33.75">
      <c r="A30" s="34" t="s">
        <v>151</v>
      </c>
      <c r="B30" s="35" t="s">
        <v>181</v>
      </c>
      <c r="C30" s="69" t="s">
        <v>153</v>
      </c>
      <c r="D30" s="70"/>
      <c r="E30" s="43">
        <v>560780</v>
      </c>
      <c r="F30" s="61">
        <v>280390</v>
      </c>
      <c r="G30" s="43"/>
      <c r="H30" s="43"/>
      <c r="I30" s="43">
        <f t="shared" si="0"/>
        <v>280390</v>
      </c>
      <c r="J30" s="43">
        <f>E30-I30</f>
        <v>280390</v>
      </c>
    </row>
    <row r="31" spans="1:10" ht="78.75">
      <c r="A31" s="60" t="s">
        <v>165</v>
      </c>
      <c r="B31" s="35" t="s">
        <v>182</v>
      </c>
      <c r="C31" s="69" t="s">
        <v>166</v>
      </c>
      <c r="D31" s="94"/>
      <c r="E31" s="43">
        <v>787400</v>
      </c>
      <c r="F31" s="61">
        <v>787400</v>
      </c>
      <c r="G31" s="43"/>
      <c r="H31" s="43"/>
      <c r="I31" s="43">
        <f t="shared" si="0"/>
        <v>787400</v>
      </c>
      <c r="J31" s="43">
        <f t="shared" ref="J31:J34" si="2">E31-I31</f>
        <v>0</v>
      </c>
    </row>
    <row r="32" spans="1:10">
      <c r="A32" s="68" t="s">
        <v>280</v>
      </c>
      <c r="B32" s="35" t="s">
        <v>183</v>
      </c>
      <c r="C32" s="69" t="s">
        <v>281</v>
      </c>
      <c r="D32" s="94"/>
      <c r="E32" s="43">
        <v>3917068</v>
      </c>
      <c r="F32" s="61">
        <v>1141600</v>
      </c>
      <c r="G32" s="43"/>
      <c r="H32" s="43"/>
      <c r="I32" s="43">
        <f t="shared" ref="I32:I35" si="3">F32</f>
        <v>1141600</v>
      </c>
      <c r="J32" s="43">
        <f t="shared" si="2"/>
        <v>2775468</v>
      </c>
    </row>
    <row r="33" spans="1:10" ht="33.75">
      <c r="A33" s="34" t="s">
        <v>282</v>
      </c>
      <c r="B33" s="35" t="s">
        <v>184</v>
      </c>
      <c r="C33" s="69" t="s">
        <v>283</v>
      </c>
      <c r="D33" s="70"/>
      <c r="E33" s="43">
        <v>8087499</v>
      </c>
      <c r="F33" s="61">
        <v>8087499</v>
      </c>
      <c r="G33" s="43"/>
      <c r="H33" s="43"/>
      <c r="I33" s="43">
        <f t="shared" si="3"/>
        <v>8087499</v>
      </c>
      <c r="J33" s="43">
        <f t="shared" si="2"/>
        <v>0</v>
      </c>
    </row>
    <row r="34" spans="1:10" ht="45">
      <c r="A34" s="62" t="s">
        <v>178</v>
      </c>
      <c r="B34" s="35" t="s">
        <v>183</v>
      </c>
      <c r="C34" s="69" t="s">
        <v>179</v>
      </c>
      <c r="D34" s="94"/>
      <c r="E34" s="43">
        <v>39262174</v>
      </c>
      <c r="F34" s="61">
        <v>24000000</v>
      </c>
      <c r="G34" s="43"/>
      <c r="H34" s="43"/>
      <c r="I34" s="43">
        <f t="shared" si="3"/>
        <v>24000000</v>
      </c>
      <c r="J34" s="43">
        <f t="shared" si="2"/>
        <v>15262174</v>
      </c>
    </row>
    <row r="35" spans="1:10" ht="33.75">
      <c r="A35" s="34" t="s">
        <v>152</v>
      </c>
      <c r="B35" s="35" t="s">
        <v>184</v>
      </c>
      <c r="C35" s="69" t="s">
        <v>154</v>
      </c>
      <c r="D35" s="70"/>
      <c r="E35" s="43">
        <v>0</v>
      </c>
      <c r="F35" s="43">
        <v>-1636263.75</v>
      </c>
      <c r="G35" s="36"/>
      <c r="H35" s="36"/>
      <c r="I35" s="43">
        <f t="shared" si="3"/>
        <v>-1636263.75</v>
      </c>
      <c r="J35" s="43">
        <v>0</v>
      </c>
    </row>
    <row r="36" spans="1:10">
      <c r="A36" s="55"/>
      <c r="B36" s="56"/>
      <c r="C36" s="57"/>
      <c r="D36" s="57"/>
      <c r="E36" s="58"/>
      <c r="F36" s="58"/>
      <c r="G36" s="58"/>
      <c r="H36" s="58"/>
      <c r="I36" s="58"/>
      <c r="J36" s="58"/>
    </row>
    <row r="39" spans="1:10" ht="27" customHeight="1"/>
    <row r="40" spans="1:10" ht="15" customHeight="1"/>
    <row r="41" spans="1:10" ht="10.5" customHeight="1"/>
    <row r="50" ht="15" customHeight="1"/>
    <row r="52" ht="15" customHeight="1"/>
    <row r="53" ht="15" customHeight="1"/>
    <row r="54" ht="1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7" ht="9.75" customHeight="1"/>
    <row r="68" ht="12" customHeight="1"/>
    <row r="69" ht="9.75" customHeight="1"/>
    <row r="70" ht="9.75" customHeight="1"/>
    <row r="71" ht="17.100000000000001" customHeight="1"/>
    <row r="72" ht="18" customHeight="1"/>
    <row r="73" ht="9.9499999999999993" customHeight="1"/>
    <row r="74" ht="9.9499999999999993" customHeight="1"/>
    <row r="120" ht="29.25" customHeight="1"/>
    <row r="121" ht="30.75" customHeight="1"/>
  </sheetData>
  <mergeCells count="35">
    <mergeCell ref="C33:D33"/>
    <mergeCell ref="C30:D30"/>
    <mergeCell ref="C26:D26"/>
    <mergeCell ref="C32:D32"/>
    <mergeCell ref="C29:D29"/>
    <mergeCell ref="C24:D24"/>
    <mergeCell ref="C27:D27"/>
    <mergeCell ref="B8:H8"/>
    <mergeCell ref="A11:I11"/>
    <mergeCell ref="C20:D20"/>
    <mergeCell ref="A12:A18"/>
    <mergeCell ref="B12:B18"/>
    <mergeCell ref="A1:H1"/>
    <mergeCell ref="A2:H2"/>
    <mergeCell ref="A3:H3"/>
    <mergeCell ref="A4:H4"/>
    <mergeCell ref="A6:A7"/>
    <mergeCell ref="A5:H5"/>
    <mergeCell ref="B7:H7"/>
    <mergeCell ref="C35:D35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31:D31"/>
    <mergeCell ref="C23:D23"/>
    <mergeCell ref="C25:D25"/>
    <mergeCell ref="C34:D34"/>
    <mergeCell ref="C28:D28"/>
  </mergeCells>
  <conditionalFormatting sqref="I35:I36 J36">
    <cfRule type="cellIs" dxfId="23" priority="3" stopIfTrue="1" operator="equal">
      <formula>0</formula>
    </cfRule>
  </conditionalFormatting>
  <conditionalFormatting sqref="I35">
    <cfRule type="cellIs" dxfId="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91"/>
  <sheetViews>
    <sheetView showGridLines="0" showZeros="0" topLeftCell="A70" workbookViewId="0">
      <selection activeCell="O77" sqref="O77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19" t="s">
        <v>4</v>
      </c>
      <c r="B4" s="106" t="s">
        <v>21</v>
      </c>
      <c r="C4" s="84" t="s">
        <v>42</v>
      </c>
      <c r="D4" s="85"/>
      <c r="E4" s="90" t="s">
        <v>31</v>
      </c>
      <c r="F4" s="90" t="s">
        <v>25</v>
      </c>
      <c r="G4" s="109" t="s">
        <v>5</v>
      </c>
      <c r="H4" s="114"/>
      <c r="I4" s="114"/>
      <c r="J4" s="115"/>
      <c r="K4" s="109" t="s">
        <v>26</v>
      </c>
      <c r="L4" s="110"/>
    </row>
    <row r="5" spans="1:12" ht="12.75" customHeight="1">
      <c r="A5" s="120"/>
      <c r="B5" s="107"/>
      <c r="C5" s="86"/>
      <c r="D5" s="87"/>
      <c r="E5" s="75"/>
      <c r="F5" s="75"/>
      <c r="G5" s="111"/>
      <c r="H5" s="116"/>
      <c r="I5" s="116"/>
      <c r="J5" s="117"/>
      <c r="K5" s="111"/>
      <c r="L5" s="112"/>
    </row>
    <row r="6" spans="1:12" ht="12.75" customHeight="1">
      <c r="A6" s="120"/>
      <c r="B6" s="107"/>
      <c r="C6" s="86"/>
      <c r="D6" s="87"/>
      <c r="E6" s="75"/>
      <c r="F6" s="75"/>
      <c r="G6" s="74" t="s">
        <v>40</v>
      </c>
      <c r="H6" s="74" t="s">
        <v>22</v>
      </c>
      <c r="I6" s="74" t="s">
        <v>23</v>
      </c>
      <c r="J6" s="79" t="s">
        <v>6</v>
      </c>
      <c r="K6" s="74" t="s">
        <v>30</v>
      </c>
      <c r="L6" s="113" t="s">
        <v>29</v>
      </c>
    </row>
    <row r="7" spans="1:12" ht="12.75" customHeight="1">
      <c r="A7" s="120"/>
      <c r="B7" s="107"/>
      <c r="C7" s="86"/>
      <c r="D7" s="87"/>
      <c r="E7" s="75"/>
      <c r="F7" s="75"/>
      <c r="G7" s="75"/>
      <c r="H7" s="77"/>
      <c r="I7" s="77"/>
      <c r="J7" s="80"/>
      <c r="K7" s="75"/>
      <c r="L7" s="72"/>
    </row>
    <row r="8" spans="1:12" ht="12.75" customHeight="1">
      <c r="A8" s="120"/>
      <c r="B8" s="107"/>
      <c r="C8" s="86"/>
      <c r="D8" s="87"/>
      <c r="E8" s="75"/>
      <c r="F8" s="75"/>
      <c r="G8" s="75"/>
      <c r="H8" s="77"/>
      <c r="I8" s="77"/>
      <c r="J8" s="80"/>
      <c r="K8" s="75"/>
      <c r="L8" s="72"/>
    </row>
    <row r="9" spans="1:12" ht="12.75" customHeight="1">
      <c r="A9" s="120"/>
      <c r="B9" s="107"/>
      <c r="C9" s="86"/>
      <c r="D9" s="87"/>
      <c r="E9" s="75"/>
      <c r="F9" s="75"/>
      <c r="G9" s="75"/>
      <c r="H9" s="77"/>
      <c r="I9" s="77"/>
      <c r="J9" s="80"/>
      <c r="K9" s="75"/>
      <c r="L9" s="72"/>
    </row>
    <row r="10" spans="1:12" ht="12.75" customHeight="1">
      <c r="A10" s="120"/>
      <c r="B10" s="107"/>
      <c r="C10" s="86"/>
      <c r="D10" s="87"/>
      <c r="E10" s="75"/>
      <c r="F10" s="75"/>
      <c r="G10" s="75"/>
      <c r="H10" s="77"/>
      <c r="I10" s="77"/>
      <c r="J10" s="80"/>
      <c r="K10" s="75"/>
      <c r="L10" s="72"/>
    </row>
    <row r="11" spans="1:12" ht="12.75" customHeight="1">
      <c r="A11" s="121"/>
      <c r="B11" s="108"/>
      <c r="C11" s="88"/>
      <c r="D11" s="89"/>
      <c r="E11" s="76"/>
      <c r="F11" s="76"/>
      <c r="G11" s="76"/>
      <c r="H11" s="78"/>
      <c r="I11" s="78"/>
      <c r="J11" s="81"/>
      <c r="K11" s="76"/>
      <c r="L11" s="73"/>
    </row>
    <row r="12" spans="1:12" ht="13.5" customHeight="1" thickBot="1">
      <c r="A12" s="22">
        <v>1</v>
      </c>
      <c r="B12" s="23">
        <v>2</v>
      </c>
      <c r="C12" s="82">
        <v>3</v>
      </c>
      <c r="D12" s="83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101" t="s">
        <v>51</v>
      </c>
      <c r="D13" s="102"/>
      <c r="E13" s="33">
        <f>SUM(E15:E88)</f>
        <v>174046806.85999998</v>
      </c>
      <c r="F13" s="33">
        <f>SUM(F15:F88)</f>
        <v>165044044.86000001</v>
      </c>
      <c r="G13" s="33">
        <f>SUM(G15:G88)</f>
        <v>63962041.109999999</v>
      </c>
      <c r="H13" s="33"/>
      <c r="I13" s="33"/>
      <c r="J13" s="33">
        <f>SUM(J15:J89)</f>
        <v>63962041.109999999</v>
      </c>
      <c r="K13" s="33">
        <f>E13-G13</f>
        <v>110084765.74999999</v>
      </c>
      <c r="L13" s="33">
        <f>SUM(L15:L88)</f>
        <v>101082003.74999999</v>
      </c>
    </row>
    <row r="14" spans="1:12">
      <c r="A14" s="34" t="s">
        <v>52</v>
      </c>
      <c r="B14" s="35"/>
      <c r="C14" s="69"/>
      <c r="D14" s="70"/>
      <c r="E14" s="36"/>
      <c r="F14" s="36"/>
      <c r="G14" s="36"/>
      <c r="H14" s="36"/>
      <c r="I14" s="36"/>
      <c r="J14" s="36"/>
      <c r="K14" s="36"/>
      <c r="L14" s="36"/>
    </row>
    <row r="15" spans="1:12" ht="22.5">
      <c r="A15" s="63" t="s">
        <v>231</v>
      </c>
      <c r="B15" s="35" t="s">
        <v>91</v>
      </c>
      <c r="C15" s="69" t="s">
        <v>186</v>
      </c>
      <c r="D15" s="70"/>
      <c r="E15" s="36">
        <v>998000</v>
      </c>
      <c r="F15" s="36">
        <v>500000</v>
      </c>
      <c r="G15" s="36">
        <v>279011</v>
      </c>
      <c r="H15" s="36"/>
      <c r="I15" s="36"/>
      <c r="J15" s="36">
        <f>G15</f>
        <v>279011</v>
      </c>
      <c r="K15" s="36">
        <f>E15-G15</f>
        <v>718989</v>
      </c>
      <c r="L15" s="36">
        <f>F15-G15</f>
        <v>220989</v>
      </c>
    </row>
    <row r="16" spans="1:12" ht="50.25" customHeight="1">
      <c r="A16" s="64" t="s">
        <v>235</v>
      </c>
      <c r="B16" s="35" t="s">
        <v>92</v>
      </c>
      <c r="C16" s="69" t="s">
        <v>187</v>
      </c>
      <c r="D16" s="70"/>
      <c r="E16" s="36">
        <v>302000</v>
      </c>
      <c r="F16" s="36">
        <v>152000</v>
      </c>
      <c r="G16" s="36">
        <v>77778.789999999994</v>
      </c>
      <c r="H16" s="36"/>
      <c r="I16" s="36"/>
      <c r="J16" s="36">
        <f t="shared" ref="J16:J79" si="0">G16</f>
        <v>77778.789999999994</v>
      </c>
      <c r="K16" s="36">
        <f t="shared" ref="K16:K83" si="1">E16-G16</f>
        <v>224221.21000000002</v>
      </c>
      <c r="L16" s="36">
        <f t="shared" ref="L16:L83" si="2">F16-G16</f>
        <v>74221.210000000006</v>
      </c>
    </row>
    <row r="17" spans="1:12" ht="29.25" customHeight="1">
      <c r="A17" s="63" t="s">
        <v>227</v>
      </c>
      <c r="B17" s="35" t="s">
        <v>93</v>
      </c>
      <c r="C17" s="69" t="s">
        <v>188</v>
      </c>
      <c r="D17" s="70"/>
      <c r="E17" s="36">
        <v>300000</v>
      </c>
      <c r="F17" s="36">
        <v>220000</v>
      </c>
      <c r="G17" s="36">
        <v>120671.29</v>
      </c>
      <c r="H17" s="36"/>
      <c r="I17" s="36"/>
      <c r="J17" s="36">
        <f t="shared" si="0"/>
        <v>120671.29</v>
      </c>
      <c r="K17" s="36">
        <f t="shared" si="1"/>
        <v>179328.71000000002</v>
      </c>
      <c r="L17" s="36">
        <f t="shared" si="2"/>
        <v>99328.71</v>
      </c>
    </row>
    <row r="18" spans="1:12" ht="22.5">
      <c r="A18" s="63" t="s">
        <v>231</v>
      </c>
      <c r="B18" s="35" t="s">
        <v>94</v>
      </c>
      <c r="C18" s="69" t="s">
        <v>251</v>
      </c>
      <c r="D18" s="70"/>
      <c r="E18" s="36">
        <v>1228000</v>
      </c>
      <c r="F18" s="36">
        <v>600000</v>
      </c>
      <c r="G18" s="36">
        <v>447273</v>
      </c>
      <c r="H18" s="36"/>
      <c r="I18" s="36"/>
      <c r="J18" s="36">
        <f t="shared" si="0"/>
        <v>447273</v>
      </c>
      <c r="K18" s="36">
        <f t="shared" si="1"/>
        <v>780727</v>
      </c>
      <c r="L18" s="36">
        <f t="shared" si="2"/>
        <v>152727</v>
      </c>
    </row>
    <row r="19" spans="1:12" ht="45">
      <c r="A19" s="64" t="s">
        <v>235</v>
      </c>
      <c r="B19" s="35" t="s">
        <v>167</v>
      </c>
      <c r="C19" s="69" t="s">
        <v>252</v>
      </c>
      <c r="D19" s="70"/>
      <c r="E19" s="36">
        <v>372000</v>
      </c>
      <c r="F19" s="36">
        <v>180000</v>
      </c>
      <c r="G19" s="36">
        <v>108364</v>
      </c>
      <c r="H19" s="36"/>
      <c r="I19" s="36"/>
      <c r="J19" s="36">
        <f t="shared" si="0"/>
        <v>108364</v>
      </c>
      <c r="K19" s="36">
        <f t="shared" si="1"/>
        <v>263636</v>
      </c>
      <c r="L19" s="36">
        <f t="shared" si="2"/>
        <v>71636</v>
      </c>
    </row>
    <row r="20" spans="1:12" ht="22.5">
      <c r="A20" s="63" t="s">
        <v>231</v>
      </c>
      <c r="B20" s="35" t="s">
        <v>95</v>
      </c>
      <c r="C20" s="69" t="s">
        <v>253</v>
      </c>
      <c r="D20" s="70"/>
      <c r="E20" s="36">
        <v>3030000</v>
      </c>
      <c r="F20" s="36">
        <v>2270000</v>
      </c>
      <c r="G20" s="36">
        <v>1706507.74</v>
      </c>
      <c r="H20" s="36"/>
      <c r="I20" s="36"/>
      <c r="J20" s="36">
        <f t="shared" si="0"/>
        <v>1706507.74</v>
      </c>
      <c r="K20" s="36">
        <f t="shared" si="1"/>
        <v>1323492.26</v>
      </c>
      <c r="L20" s="36">
        <f t="shared" si="2"/>
        <v>563492.26</v>
      </c>
    </row>
    <row r="21" spans="1:12" ht="45">
      <c r="A21" s="64" t="s">
        <v>235</v>
      </c>
      <c r="B21" s="35" t="s">
        <v>96</v>
      </c>
      <c r="C21" s="69" t="s">
        <v>259</v>
      </c>
      <c r="D21" s="70"/>
      <c r="E21" s="36">
        <v>920000</v>
      </c>
      <c r="F21" s="36">
        <v>460000</v>
      </c>
      <c r="G21" s="36">
        <v>387914.63</v>
      </c>
      <c r="H21" s="36"/>
      <c r="I21" s="36"/>
      <c r="J21" s="36">
        <f t="shared" si="0"/>
        <v>387914.63</v>
      </c>
      <c r="K21" s="36">
        <f t="shared" si="1"/>
        <v>532085.37</v>
      </c>
      <c r="L21" s="36">
        <f t="shared" si="2"/>
        <v>72085.37</v>
      </c>
    </row>
    <row r="22" spans="1:12" ht="22.5">
      <c r="A22" s="63" t="s">
        <v>230</v>
      </c>
      <c r="B22" s="35" t="s">
        <v>97</v>
      </c>
      <c r="C22" s="69" t="s">
        <v>201</v>
      </c>
      <c r="D22" s="70"/>
      <c r="E22" s="36">
        <v>70000</v>
      </c>
      <c r="F22" s="36">
        <v>70000</v>
      </c>
      <c r="G22" s="36">
        <v>19787.240000000002</v>
      </c>
      <c r="H22" s="36"/>
      <c r="I22" s="36"/>
      <c r="J22" s="36">
        <f t="shared" si="0"/>
        <v>19787.240000000002</v>
      </c>
      <c r="K22" s="36">
        <f t="shared" si="1"/>
        <v>50212.759999999995</v>
      </c>
      <c r="L22" s="36">
        <f t="shared" si="2"/>
        <v>50212.759999999995</v>
      </c>
    </row>
    <row r="23" spans="1:12" ht="22.5">
      <c r="A23" s="63" t="s">
        <v>227</v>
      </c>
      <c r="B23" s="35" t="s">
        <v>98</v>
      </c>
      <c r="C23" s="69" t="s">
        <v>202</v>
      </c>
      <c r="D23" s="70"/>
      <c r="E23" s="36">
        <v>2830000</v>
      </c>
      <c r="F23" s="36">
        <v>2310000</v>
      </c>
      <c r="G23" s="36">
        <v>1127438</v>
      </c>
      <c r="H23" s="36"/>
      <c r="I23" s="36"/>
      <c r="J23" s="36">
        <f t="shared" si="0"/>
        <v>1127438</v>
      </c>
      <c r="K23" s="36">
        <f t="shared" si="1"/>
        <v>1702562</v>
      </c>
      <c r="L23" s="36">
        <f t="shared" si="2"/>
        <v>1182562</v>
      </c>
    </row>
    <row r="24" spans="1:12">
      <c r="A24" s="41" t="s">
        <v>232</v>
      </c>
      <c r="B24" s="35" t="s">
        <v>268</v>
      </c>
      <c r="C24" s="69" t="s">
        <v>240</v>
      </c>
      <c r="D24" s="70"/>
      <c r="E24" s="36">
        <v>558952</v>
      </c>
      <c r="F24" s="36">
        <v>280000</v>
      </c>
      <c r="G24" s="36">
        <v>140000</v>
      </c>
      <c r="H24" s="36"/>
      <c r="I24" s="36"/>
      <c r="J24" s="36">
        <f t="shared" si="0"/>
        <v>140000</v>
      </c>
      <c r="K24" s="36">
        <f t="shared" si="1"/>
        <v>418952</v>
      </c>
      <c r="L24" s="36">
        <f t="shared" si="2"/>
        <v>140000</v>
      </c>
    </row>
    <row r="25" spans="1:12">
      <c r="A25" s="41" t="s">
        <v>233</v>
      </c>
      <c r="B25" s="35" t="s">
        <v>99</v>
      </c>
      <c r="C25" s="69" t="s">
        <v>241</v>
      </c>
      <c r="D25" s="70"/>
      <c r="E25" s="36">
        <v>480000</v>
      </c>
      <c r="F25" s="36">
        <v>230000</v>
      </c>
      <c r="G25" s="36"/>
      <c r="H25" s="36"/>
      <c r="I25" s="36"/>
      <c r="J25" s="36">
        <f t="shared" si="0"/>
        <v>0</v>
      </c>
      <c r="K25" s="36">
        <f t="shared" si="1"/>
        <v>480000</v>
      </c>
      <c r="L25" s="36">
        <f t="shared" si="2"/>
        <v>230000</v>
      </c>
    </row>
    <row r="26" spans="1:12">
      <c r="A26" s="65" t="s">
        <v>225</v>
      </c>
      <c r="B26" s="35" t="s">
        <v>100</v>
      </c>
      <c r="C26" s="69" t="s">
        <v>242</v>
      </c>
      <c r="D26" s="118"/>
      <c r="E26" s="36">
        <v>424000</v>
      </c>
      <c r="F26" s="36">
        <v>212000</v>
      </c>
      <c r="G26" s="36">
        <v>125732</v>
      </c>
      <c r="H26" s="36"/>
      <c r="I26" s="36"/>
      <c r="J26" s="36">
        <f t="shared" si="0"/>
        <v>125732</v>
      </c>
      <c r="K26" s="36">
        <f t="shared" si="1"/>
        <v>298268</v>
      </c>
      <c r="L26" s="36">
        <f t="shared" si="2"/>
        <v>86268</v>
      </c>
    </row>
    <row r="27" spans="1:12" ht="33.75">
      <c r="A27" s="64" t="s">
        <v>226</v>
      </c>
      <c r="B27" s="35" t="s">
        <v>101</v>
      </c>
      <c r="C27" s="69" t="s">
        <v>243</v>
      </c>
      <c r="D27" s="118"/>
      <c r="E27" s="36">
        <v>129300</v>
      </c>
      <c r="F27" s="36">
        <v>64000</v>
      </c>
      <c r="G27" s="36">
        <v>34164</v>
      </c>
      <c r="H27" s="36"/>
      <c r="I27" s="36"/>
      <c r="J27" s="36">
        <f t="shared" si="0"/>
        <v>34164</v>
      </c>
      <c r="K27" s="36">
        <f t="shared" si="1"/>
        <v>95136</v>
      </c>
      <c r="L27" s="36">
        <f t="shared" si="2"/>
        <v>29836</v>
      </c>
    </row>
    <row r="28" spans="1:12" ht="22.5">
      <c r="A28" s="63" t="s">
        <v>227</v>
      </c>
      <c r="B28" s="35" t="s">
        <v>102</v>
      </c>
      <c r="C28" s="69" t="s">
        <v>244</v>
      </c>
      <c r="D28" s="118"/>
      <c r="E28" s="36">
        <v>7480</v>
      </c>
      <c r="F28" s="36">
        <v>7480</v>
      </c>
      <c r="G28" s="36"/>
      <c r="H28" s="36"/>
      <c r="I28" s="36"/>
      <c r="J28" s="36">
        <f t="shared" si="0"/>
        <v>0</v>
      </c>
      <c r="K28" s="36">
        <f t="shared" si="1"/>
        <v>7480</v>
      </c>
      <c r="L28" s="36">
        <f t="shared" si="2"/>
        <v>7480</v>
      </c>
    </row>
    <row r="29" spans="1:12">
      <c r="A29" s="41" t="s">
        <v>237</v>
      </c>
      <c r="B29" s="35" t="s">
        <v>103</v>
      </c>
      <c r="C29" s="69" t="s">
        <v>245</v>
      </c>
      <c r="D29" s="118"/>
      <c r="E29" s="36">
        <v>100000</v>
      </c>
      <c r="F29" s="36">
        <v>100000</v>
      </c>
      <c r="G29" s="36">
        <v>6900</v>
      </c>
      <c r="H29" s="36"/>
      <c r="I29" s="36"/>
      <c r="J29" s="36">
        <f t="shared" si="0"/>
        <v>6900</v>
      </c>
      <c r="K29" s="36">
        <f t="shared" si="1"/>
        <v>93100</v>
      </c>
      <c r="L29" s="36">
        <f t="shared" si="2"/>
        <v>93100</v>
      </c>
    </row>
    <row r="30" spans="1:12" ht="78" customHeight="1">
      <c r="A30" s="66" t="s">
        <v>238</v>
      </c>
      <c r="B30" s="35" t="s">
        <v>104</v>
      </c>
      <c r="C30" s="69" t="s">
        <v>246</v>
      </c>
      <c r="D30" s="118"/>
      <c r="E30" s="36">
        <v>100000</v>
      </c>
      <c r="F30" s="36">
        <v>100000</v>
      </c>
      <c r="G30" s="36">
        <v>14250</v>
      </c>
      <c r="H30" s="36"/>
      <c r="I30" s="36"/>
      <c r="J30" s="36">
        <f t="shared" si="0"/>
        <v>14250</v>
      </c>
      <c r="K30" s="36">
        <f t="shared" si="1"/>
        <v>85750</v>
      </c>
      <c r="L30" s="36">
        <f t="shared" si="2"/>
        <v>85750</v>
      </c>
    </row>
    <row r="31" spans="1:12">
      <c r="A31" s="67" t="s">
        <v>239</v>
      </c>
      <c r="B31" s="35" t="s">
        <v>105</v>
      </c>
      <c r="C31" s="69" t="s">
        <v>247</v>
      </c>
      <c r="D31" s="118"/>
      <c r="E31" s="36">
        <v>100000</v>
      </c>
      <c r="F31" s="36">
        <v>50000</v>
      </c>
      <c r="G31" s="36"/>
      <c r="H31" s="36"/>
      <c r="I31" s="36"/>
      <c r="J31" s="36">
        <f t="shared" si="0"/>
        <v>0</v>
      </c>
      <c r="K31" s="36">
        <f t="shared" si="1"/>
        <v>100000</v>
      </c>
      <c r="L31" s="36">
        <f t="shared" si="2"/>
        <v>50000</v>
      </c>
    </row>
    <row r="32" spans="1:12" ht="16.5" customHeight="1">
      <c r="A32" s="65" t="s">
        <v>225</v>
      </c>
      <c r="B32" s="35" t="s">
        <v>106</v>
      </c>
      <c r="C32" s="69" t="s">
        <v>189</v>
      </c>
      <c r="D32" s="70"/>
      <c r="E32" s="36">
        <v>2842000</v>
      </c>
      <c r="F32" s="36">
        <v>1422000</v>
      </c>
      <c r="G32" s="36">
        <v>1233540.3</v>
      </c>
      <c r="H32" s="36"/>
      <c r="I32" s="36"/>
      <c r="J32" s="36">
        <f t="shared" si="0"/>
        <v>1233540.3</v>
      </c>
      <c r="K32" s="36">
        <f t="shared" si="1"/>
        <v>1608459.7</v>
      </c>
      <c r="L32" s="36">
        <f t="shared" si="2"/>
        <v>188459.69999999995</v>
      </c>
    </row>
    <row r="33" spans="1:12" ht="33.75">
      <c r="A33" s="64" t="s">
        <v>226</v>
      </c>
      <c r="B33" s="35" t="s">
        <v>107</v>
      </c>
      <c r="C33" s="69" t="s">
        <v>190</v>
      </c>
      <c r="D33" s="70"/>
      <c r="E33" s="36">
        <v>858000</v>
      </c>
      <c r="F33" s="36">
        <v>430000</v>
      </c>
      <c r="G33" s="36">
        <v>311658.11</v>
      </c>
      <c r="H33" s="36"/>
      <c r="I33" s="36"/>
      <c r="J33" s="36">
        <f t="shared" si="0"/>
        <v>311658.11</v>
      </c>
      <c r="K33" s="36">
        <f t="shared" si="1"/>
        <v>546341.89</v>
      </c>
      <c r="L33" s="36">
        <f t="shared" si="2"/>
        <v>118341.89000000001</v>
      </c>
    </row>
    <row r="34" spans="1:12">
      <c r="A34" s="41" t="s">
        <v>55</v>
      </c>
      <c r="B34" s="35" t="s">
        <v>185</v>
      </c>
      <c r="C34" s="69" t="s">
        <v>191</v>
      </c>
      <c r="D34" s="70"/>
      <c r="E34" s="36">
        <v>395000</v>
      </c>
      <c r="F34" s="36">
        <v>272000</v>
      </c>
      <c r="G34" s="36">
        <v>98141.58</v>
      </c>
      <c r="H34" s="36"/>
      <c r="I34" s="36"/>
      <c r="J34" s="36">
        <f t="shared" si="0"/>
        <v>98141.58</v>
      </c>
      <c r="K34" s="36">
        <f t="shared" si="1"/>
        <v>296858.42</v>
      </c>
      <c r="L34" s="36">
        <f t="shared" si="2"/>
        <v>173858.41999999998</v>
      </c>
    </row>
    <row r="35" spans="1:12" ht="22.5">
      <c r="A35" s="63" t="s">
        <v>227</v>
      </c>
      <c r="B35" s="35" t="s">
        <v>108</v>
      </c>
      <c r="C35" s="69" t="s">
        <v>192</v>
      </c>
      <c r="D35" s="70"/>
      <c r="E35" s="36">
        <v>1305000</v>
      </c>
      <c r="F35" s="36">
        <v>1141000</v>
      </c>
      <c r="G35" s="36">
        <v>768396.73</v>
      </c>
      <c r="H35" s="36"/>
      <c r="I35" s="36"/>
      <c r="J35" s="36">
        <f t="shared" si="0"/>
        <v>768396.73</v>
      </c>
      <c r="K35" s="36">
        <f t="shared" si="1"/>
        <v>536603.27</v>
      </c>
      <c r="L35" s="36">
        <f t="shared" si="2"/>
        <v>372603.27</v>
      </c>
    </row>
    <row r="36" spans="1:12" ht="22.5">
      <c r="A36" s="63" t="s">
        <v>231</v>
      </c>
      <c r="B36" s="35" t="s">
        <v>109</v>
      </c>
      <c r="C36" s="69" t="s">
        <v>248</v>
      </c>
      <c r="D36" s="70"/>
      <c r="E36" s="36">
        <v>150400</v>
      </c>
      <c r="F36" s="36">
        <v>90000</v>
      </c>
      <c r="G36" s="36">
        <v>44000</v>
      </c>
      <c r="H36" s="36"/>
      <c r="I36" s="36"/>
      <c r="J36" s="36">
        <f t="shared" si="0"/>
        <v>44000</v>
      </c>
      <c r="K36" s="36">
        <f t="shared" si="1"/>
        <v>106400</v>
      </c>
      <c r="L36" s="36">
        <f t="shared" si="2"/>
        <v>46000</v>
      </c>
    </row>
    <row r="37" spans="1:12" ht="45">
      <c r="A37" s="64" t="s">
        <v>235</v>
      </c>
      <c r="B37" s="35" t="s">
        <v>110</v>
      </c>
      <c r="C37" s="69" t="s">
        <v>249</v>
      </c>
      <c r="D37" s="70"/>
      <c r="E37" s="36">
        <v>44680</v>
      </c>
      <c r="F37" s="36">
        <v>27970</v>
      </c>
      <c r="G37" s="36">
        <v>12068</v>
      </c>
      <c r="H37" s="36"/>
      <c r="I37" s="36"/>
      <c r="J37" s="36">
        <f t="shared" si="0"/>
        <v>12068</v>
      </c>
      <c r="K37" s="36">
        <f t="shared" si="1"/>
        <v>32612</v>
      </c>
      <c r="L37" s="36">
        <f t="shared" si="2"/>
        <v>15902</v>
      </c>
    </row>
    <row r="38" spans="1:12" ht="22.5">
      <c r="A38" s="63" t="s">
        <v>227</v>
      </c>
      <c r="B38" s="35" t="s">
        <v>111</v>
      </c>
      <c r="C38" s="69" t="s">
        <v>203</v>
      </c>
      <c r="D38" s="70"/>
      <c r="E38" s="36">
        <v>100000</v>
      </c>
      <c r="F38" s="36">
        <v>100000</v>
      </c>
      <c r="G38" s="36"/>
      <c r="H38" s="36"/>
      <c r="I38" s="36"/>
      <c r="J38" s="36">
        <f t="shared" si="0"/>
        <v>0</v>
      </c>
      <c r="K38" s="36">
        <f t="shared" si="1"/>
        <v>100000</v>
      </c>
      <c r="L38" s="36">
        <f t="shared" si="2"/>
        <v>100000</v>
      </c>
    </row>
    <row r="39" spans="1:12" ht="22.5">
      <c r="A39" s="63" t="s">
        <v>227</v>
      </c>
      <c r="B39" s="35" t="s">
        <v>112</v>
      </c>
      <c r="C39" s="69" t="s">
        <v>204</v>
      </c>
      <c r="D39" s="70"/>
      <c r="E39" s="36">
        <v>50000</v>
      </c>
      <c r="F39" s="36">
        <v>50000</v>
      </c>
      <c r="G39" s="36"/>
      <c r="H39" s="36"/>
      <c r="I39" s="36"/>
      <c r="J39" s="36">
        <f t="shared" si="0"/>
        <v>0</v>
      </c>
      <c r="K39" s="36">
        <f t="shared" si="1"/>
        <v>50000</v>
      </c>
      <c r="L39" s="36">
        <f t="shared" si="2"/>
        <v>50000</v>
      </c>
    </row>
    <row r="40" spans="1:12" ht="22.5">
      <c r="A40" s="63" t="s">
        <v>227</v>
      </c>
      <c r="B40" s="35" t="s">
        <v>113</v>
      </c>
      <c r="C40" s="69" t="s">
        <v>205</v>
      </c>
      <c r="D40" s="70"/>
      <c r="E40" s="36">
        <v>350000</v>
      </c>
      <c r="F40" s="36">
        <v>350000</v>
      </c>
      <c r="G40" s="36">
        <v>255499.96</v>
      </c>
      <c r="H40" s="36"/>
      <c r="I40" s="36"/>
      <c r="J40" s="36">
        <f t="shared" si="0"/>
        <v>255499.96</v>
      </c>
      <c r="K40" s="36">
        <f t="shared" si="1"/>
        <v>94500.040000000008</v>
      </c>
      <c r="L40" s="36">
        <f t="shared" si="2"/>
        <v>94500.040000000008</v>
      </c>
    </row>
    <row r="41" spans="1:12" ht="22.5">
      <c r="A41" s="63" t="s">
        <v>227</v>
      </c>
      <c r="B41" s="35" t="s">
        <v>114</v>
      </c>
      <c r="C41" s="69" t="s">
        <v>206</v>
      </c>
      <c r="D41" s="70"/>
      <c r="E41" s="36">
        <v>500000</v>
      </c>
      <c r="F41" s="36">
        <v>450000</v>
      </c>
      <c r="G41" s="36">
        <v>423373.81</v>
      </c>
      <c r="H41" s="36"/>
      <c r="I41" s="36"/>
      <c r="J41" s="36">
        <f t="shared" si="0"/>
        <v>423373.81</v>
      </c>
      <c r="K41" s="36">
        <f t="shared" si="1"/>
        <v>76626.19</v>
      </c>
      <c r="L41" s="36">
        <f t="shared" si="2"/>
        <v>26626.190000000002</v>
      </c>
    </row>
    <row r="42" spans="1:12" ht="22.5">
      <c r="A42" s="63" t="s">
        <v>227</v>
      </c>
      <c r="B42" s="35" t="s">
        <v>115</v>
      </c>
      <c r="C42" s="69" t="s">
        <v>207</v>
      </c>
      <c r="D42" s="70"/>
      <c r="E42" s="36">
        <v>9736000</v>
      </c>
      <c r="F42" s="36">
        <v>9736000</v>
      </c>
      <c r="G42" s="36">
        <v>892041.96</v>
      </c>
      <c r="H42" s="36"/>
      <c r="I42" s="36"/>
      <c r="J42" s="36">
        <f t="shared" si="0"/>
        <v>892041.96</v>
      </c>
      <c r="K42" s="36">
        <f t="shared" si="1"/>
        <v>8843958.0399999991</v>
      </c>
      <c r="L42" s="36">
        <f t="shared" si="2"/>
        <v>8843958.0399999991</v>
      </c>
    </row>
    <row r="43" spans="1:12" ht="22.5">
      <c r="A43" s="63" t="s">
        <v>227</v>
      </c>
      <c r="B43" s="35" t="s">
        <v>116</v>
      </c>
      <c r="C43" s="69" t="s">
        <v>208</v>
      </c>
      <c r="D43" s="70"/>
      <c r="E43" s="36">
        <v>150000</v>
      </c>
      <c r="F43" s="36">
        <v>150000</v>
      </c>
      <c r="G43" s="36"/>
      <c r="H43" s="36"/>
      <c r="I43" s="36"/>
      <c r="J43" s="36">
        <f t="shared" si="0"/>
        <v>0</v>
      </c>
      <c r="K43" s="36">
        <f t="shared" si="1"/>
        <v>150000</v>
      </c>
      <c r="L43" s="36">
        <f t="shared" si="2"/>
        <v>150000</v>
      </c>
    </row>
    <row r="44" spans="1:12" ht="22.5">
      <c r="A44" s="63" t="s">
        <v>227</v>
      </c>
      <c r="B44" s="35" t="s">
        <v>117</v>
      </c>
      <c r="C44" s="69" t="s">
        <v>250</v>
      </c>
      <c r="D44" s="70"/>
      <c r="E44" s="36">
        <v>787400</v>
      </c>
      <c r="F44" s="36">
        <v>787400</v>
      </c>
      <c r="G44" s="36"/>
      <c r="H44" s="36"/>
      <c r="I44" s="36"/>
      <c r="J44" s="36">
        <f t="shared" si="0"/>
        <v>0</v>
      </c>
      <c r="K44" s="36">
        <f t="shared" si="1"/>
        <v>787400</v>
      </c>
      <c r="L44" s="36">
        <f t="shared" si="2"/>
        <v>787400</v>
      </c>
    </row>
    <row r="45" spans="1:12" ht="33.75">
      <c r="A45" s="63" t="s">
        <v>228</v>
      </c>
      <c r="B45" s="35" t="s">
        <v>118</v>
      </c>
      <c r="C45" s="69" t="s">
        <v>254</v>
      </c>
      <c r="D45" s="70"/>
      <c r="E45" s="36">
        <v>8087499</v>
      </c>
      <c r="F45" s="36">
        <v>8087499</v>
      </c>
      <c r="G45" s="36">
        <v>5652781.5300000003</v>
      </c>
      <c r="H45" s="36"/>
      <c r="I45" s="36"/>
      <c r="J45" s="36">
        <f t="shared" si="0"/>
        <v>5652781.5300000003</v>
      </c>
      <c r="K45" s="36">
        <f t="shared" si="1"/>
        <v>2434717.4699999997</v>
      </c>
      <c r="L45" s="36">
        <f t="shared" si="2"/>
        <v>2434717.4699999997</v>
      </c>
    </row>
    <row r="46" spans="1:12" ht="33.75">
      <c r="A46" s="63" t="s">
        <v>228</v>
      </c>
      <c r="B46" s="35" t="s">
        <v>168</v>
      </c>
      <c r="C46" s="69" t="s">
        <v>255</v>
      </c>
      <c r="D46" s="70"/>
      <c r="E46" s="36">
        <v>490000</v>
      </c>
      <c r="F46" s="36">
        <v>490000</v>
      </c>
      <c r="G46" s="36">
        <v>297514.82</v>
      </c>
      <c r="H46" s="36"/>
      <c r="I46" s="36"/>
      <c r="J46" s="36">
        <f t="shared" si="0"/>
        <v>297514.82</v>
      </c>
      <c r="K46" s="36">
        <f t="shared" si="1"/>
        <v>192485.18</v>
      </c>
      <c r="L46" s="36">
        <f t="shared" si="2"/>
        <v>192485.18</v>
      </c>
    </row>
    <row r="47" spans="1:12" ht="22.5">
      <c r="A47" s="63" t="s">
        <v>227</v>
      </c>
      <c r="B47" s="35" t="s">
        <v>169</v>
      </c>
      <c r="C47" s="69" t="s">
        <v>209</v>
      </c>
      <c r="D47" s="70"/>
      <c r="E47" s="36">
        <v>1000000</v>
      </c>
      <c r="F47" s="36">
        <v>1000000</v>
      </c>
      <c r="G47" s="36">
        <v>812932.74</v>
      </c>
      <c r="H47" s="36"/>
      <c r="I47" s="36"/>
      <c r="J47" s="36">
        <f t="shared" si="0"/>
        <v>812932.74</v>
      </c>
      <c r="K47" s="36">
        <f t="shared" si="1"/>
        <v>187067.26</v>
      </c>
      <c r="L47" s="36">
        <f t="shared" si="2"/>
        <v>187067.26</v>
      </c>
    </row>
    <row r="48" spans="1:12" ht="22.5">
      <c r="A48" s="63" t="s">
        <v>227</v>
      </c>
      <c r="B48" s="35" t="s">
        <v>170</v>
      </c>
      <c r="C48" s="69" t="s">
        <v>210</v>
      </c>
      <c r="D48" s="70"/>
      <c r="E48" s="36">
        <v>500000</v>
      </c>
      <c r="F48" s="36">
        <v>500000</v>
      </c>
      <c r="G48" s="36">
        <v>311000</v>
      </c>
      <c r="H48" s="36"/>
      <c r="I48" s="36"/>
      <c r="J48" s="36">
        <f t="shared" si="0"/>
        <v>311000</v>
      </c>
      <c r="K48" s="36">
        <f t="shared" si="1"/>
        <v>189000</v>
      </c>
      <c r="L48" s="36">
        <f t="shared" si="2"/>
        <v>189000</v>
      </c>
    </row>
    <row r="49" spans="1:12" ht="22.5">
      <c r="A49" s="63" t="s">
        <v>227</v>
      </c>
      <c r="B49" s="35" t="s">
        <v>171</v>
      </c>
      <c r="C49" s="69" t="s">
        <v>211</v>
      </c>
      <c r="D49" s="70"/>
      <c r="E49" s="36">
        <v>750000</v>
      </c>
      <c r="F49" s="36">
        <v>750000</v>
      </c>
      <c r="G49" s="36"/>
      <c r="H49" s="36"/>
      <c r="I49" s="36"/>
      <c r="J49" s="36">
        <f t="shared" si="0"/>
        <v>0</v>
      </c>
      <c r="K49" s="36">
        <f t="shared" si="1"/>
        <v>750000</v>
      </c>
      <c r="L49" s="36">
        <f t="shared" si="2"/>
        <v>750000</v>
      </c>
    </row>
    <row r="50" spans="1:12" ht="33.75">
      <c r="A50" s="63" t="s">
        <v>228</v>
      </c>
      <c r="B50" s="35" t="s">
        <v>172</v>
      </c>
      <c r="C50" s="69" t="s">
        <v>260</v>
      </c>
      <c r="D50" s="70"/>
      <c r="E50" s="36">
        <v>31670362.559999999</v>
      </c>
      <c r="F50" s="36">
        <v>31670362.559999999</v>
      </c>
      <c r="G50" s="36">
        <v>5242629.18</v>
      </c>
      <c r="H50" s="36"/>
      <c r="I50" s="36"/>
      <c r="J50" s="36">
        <f t="shared" si="0"/>
        <v>5242629.18</v>
      </c>
      <c r="K50" s="36">
        <f t="shared" si="1"/>
        <v>26427733.379999999</v>
      </c>
      <c r="L50" s="36">
        <f t="shared" si="2"/>
        <v>26427733.379999999</v>
      </c>
    </row>
    <row r="51" spans="1:12" ht="33.75">
      <c r="A51" s="63" t="s">
        <v>228</v>
      </c>
      <c r="B51" s="35" t="s">
        <v>173</v>
      </c>
      <c r="C51" s="69" t="s">
        <v>260</v>
      </c>
      <c r="D51" s="70"/>
      <c r="E51" s="36">
        <v>1159120.1299999999</v>
      </c>
      <c r="F51" s="36">
        <v>1159120.1299999999</v>
      </c>
      <c r="G51" s="36">
        <v>1159120.1299999999</v>
      </c>
      <c r="H51" s="36"/>
      <c r="I51" s="36"/>
      <c r="J51" s="36">
        <f t="shared" si="0"/>
        <v>1159120.1299999999</v>
      </c>
      <c r="K51" s="36">
        <f t="shared" si="1"/>
        <v>0</v>
      </c>
      <c r="L51" s="36">
        <f t="shared" si="2"/>
        <v>0</v>
      </c>
    </row>
    <row r="52" spans="1:12" ht="33.75">
      <c r="A52" s="63" t="s">
        <v>228</v>
      </c>
      <c r="B52" s="35" t="s">
        <v>119</v>
      </c>
      <c r="C52" s="69" t="s">
        <v>261</v>
      </c>
      <c r="D52" s="70"/>
      <c r="E52" s="36">
        <v>15860115.1</v>
      </c>
      <c r="F52" s="36">
        <v>15860115.1</v>
      </c>
      <c r="G52" s="36">
        <v>2625442.09</v>
      </c>
      <c r="H52" s="36"/>
      <c r="I52" s="36"/>
      <c r="J52" s="36">
        <f t="shared" si="0"/>
        <v>2625442.09</v>
      </c>
      <c r="K52" s="36">
        <f t="shared" si="1"/>
        <v>13234673.01</v>
      </c>
      <c r="L52" s="36">
        <f t="shared" si="2"/>
        <v>13234673.01</v>
      </c>
    </row>
    <row r="53" spans="1:12" ht="33.75">
      <c r="A53" s="63" t="s">
        <v>228</v>
      </c>
      <c r="B53" s="35" t="s">
        <v>120</v>
      </c>
      <c r="C53" s="69" t="s">
        <v>262</v>
      </c>
      <c r="D53" s="70"/>
      <c r="E53" s="36">
        <v>975774.13</v>
      </c>
      <c r="F53" s="36">
        <v>975774.13</v>
      </c>
      <c r="G53" s="36">
        <v>975774.13</v>
      </c>
      <c r="H53" s="36"/>
      <c r="I53" s="36"/>
      <c r="J53" s="36">
        <f t="shared" si="0"/>
        <v>975774.13</v>
      </c>
      <c r="K53" s="36">
        <f t="shared" si="1"/>
        <v>0</v>
      </c>
      <c r="L53" s="36">
        <f t="shared" si="2"/>
        <v>0</v>
      </c>
    </row>
    <row r="54" spans="1:12" ht="33.75">
      <c r="A54" s="63" t="s">
        <v>228</v>
      </c>
      <c r="B54" s="35" t="s">
        <v>121</v>
      </c>
      <c r="C54" s="69" t="s">
        <v>263</v>
      </c>
      <c r="D54" s="70"/>
      <c r="E54" s="36">
        <v>616395.6</v>
      </c>
      <c r="F54" s="36">
        <v>616395.6</v>
      </c>
      <c r="G54" s="36">
        <v>616395.30000000005</v>
      </c>
      <c r="H54" s="36"/>
      <c r="I54" s="36"/>
      <c r="J54" s="36">
        <f t="shared" si="0"/>
        <v>616395.30000000005</v>
      </c>
      <c r="K54" s="36">
        <f t="shared" si="1"/>
        <v>0.29999999993015081</v>
      </c>
      <c r="L54" s="36">
        <f t="shared" si="2"/>
        <v>0.29999999993015081</v>
      </c>
    </row>
    <row r="55" spans="1:12" ht="33.75">
      <c r="A55" s="63" t="s">
        <v>228</v>
      </c>
      <c r="B55" s="35" t="s">
        <v>122</v>
      </c>
      <c r="C55" s="69" t="s">
        <v>261</v>
      </c>
      <c r="D55" s="70"/>
      <c r="E55" s="36">
        <v>13908610</v>
      </c>
      <c r="F55" s="36">
        <v>13908610</v>
      </c>
      <c r="G55" s="36">
        <v>12855408.199999999</v>
      </c>
      <c r="H55" s="36"/>
      <c r="I55" s="36"/>
      <c r="J55" s="36">
        <f t="shared" si="0"/>
        <v>12855408.199999999</v>
      </c>
      <c r="K55" s="36">
        <f t="shared" si="1"/>
        <v>1053201.8000000007</v>
      </c>
      <c r="L55" s="36">
        <f t="shared" si="2"/>
        <v>1053201.8000000007</v>
      </c>
    </row>
    <row r="56" spans="1:12" ht="33.75">
      <c r="A56" s="63" t="s">
        <v>228</v>
      </c>
      <c r="B56" s="35" t="s">
        <v>123</v>
      </c>
      <c r="C56" s="69" t="s">
        <v>264</v>
      </c>
      <c r="D56" s="70"/>
      <c r="E56" s="36">
        <v>700269.81</v>
      </c>
      <c r="F56" s="36">
        <v>700269.81</v>
      </c>
      <c r="G56" s="36"/>
      <c r="H56" s="36"/>
      <c r="I56" s="36"/>
      <c r="J56" s="36">
        <f t="shared" si="0"/>
        <v>0</v>
      </c>
      <c r="K56" s="36">
        <f t="shared" si="1"/>
        <v>700269.81</v>
      </c>
      <c r="L56" s="36">
        <f t="shared" si="2"/>
        <v>700269.81</v>
      </c>
    </row>
    <row r="57" spans="1:12" ht="33.75">
      <c r="A57" s="64" t="s">
        <v>228</v>
      </c>
      <c r="B57" s="35" t="s">
        <v>124</v>
      </c>
      <c r="C57" s="69" t="s">
        <v>264</v>
      </c>
      <c r="D57" s="70"/>
      <c r="E57" s="36">
        <v>24553564</v>
      </c>
      <c r="F57" s="36">
        <v>24553564</v>
      </c>
      <c r="G57" s="36">
        <v>5401824.2800000003</v>
      </c>
      <c r="H57" s="36"/>
      <c r="I57" s="36"/>
      <c r="J57" s="36">
        <f t="shared" si="0"/>
        <v>5401824.2800000003</v>
      </c>
      <c r="K57" s="36">
        <f t="shared" si="1"/>
        <v>19151739.719999999</v>
      </c>
      <c r="L57" s="36">
        <f t="shared" si="2"/>
        <v>19151739.719999999</v>
      </c>
    </row>
    <row r="58" spans="1:12" ht="22.5">
      <c r="A58" s="63" t="s">
        <v>227</v>
      </c>
      <c r="B58" s="35" t="s">
        <v>125</v>
      </c>
      <c r="C58" s="69" t="s">
        <v>212</v>
      </c>
      <c r="D58" s="70"/>
      <c r="E58" s="36">
        <v>420000</v>
      </c>
      <c r="F58" s="36">
        <v>210000</v>
      </c>
      <c r="G58" s="36">
        <v>201656.46</v>
      </c>
      <c r="H58" s="36"/>
      <c r="I58" s="36"/>
      <c r="J58" s="36">
        <f t="shared" si="0"/>
        <v>201656.46</v>
      </c>
      <c r="K58" s="36">
        <f t="shared" si="1"/>
        <v>218343.54</v>
      </c>
      <c r="L58" s="36">
        <f t="shared" si="2"/>
        <v>8343.5400000000081</v>
      </c>
    </row>
    <row r="59" spans="1:12" ht="22.5">
      <c r="A59" s="63" t="s">
        <v>227</v>
      </c>
      <c r="B59" s="35" t="s">
        <v>126</v>
      </c>
      <c r="C59" s="69" t="s">
        <v>213</v>
      </c>
      <c r="D59" s="70"/>
      <c r="E59" s="36">
        <v>5600000</v>
      </c>
      <c r="F59" s="36">
        <v>5600000</v>
      </c>
      <c r="G59" s="36">
        <v>5563322.8099999996</v>
      </c>
      <c r="H59" s="36"/>
      <c r="I59" s="36"/>
      <c r="J59" s="36">
        <f t="shared" si="0"/>
        <v>5563322.8099999996</v>
      </c>
      <c r="K59" s="36">
        <f t="shared" si="1"/>
        <v>36677.19000000041</v>
      </c>
      <c r="L59" s="36">
        <f t="shared" si="2"/>
        <v>36677.19000000041</v>
      </c>
    </row>
    <row r="60" spans="1:12" ht="22.5">
      <c r="A60" s="64" t="s">
        <v>229</v>
      </c>
      <c r="B60" s="35" t="s">
        <v>127</v>
      </c>
      <c r="C60" s="69" t="s">
        <v>266</v>
      </c>
      <c r="D60" s="70"/>
      <c r="E60" s="36">
        <v>1251922.3400000001</v>
      </c>
      <c r="F60" s="36">
        <v>1251922.3400000001</v>
      </c>
      <c r="G60" s="36"/>
      <c r="H60" s="36"/>
      <c r="I60" s="36"/>
      <c r="J60" s="36">
        <f t="shared" si="0"/>
        <v>0</v>
      </c>
      <c r="K60" s="36">
        <f t="shared" si="1"/>
        <v>1251922.3400000001</v>
      </c>
      <c r="L60" s="36">
        <f t="shared" si="2"/>
        <v>1251922.3400000001</v>
      </c>
    </row>
    <row r="61" spans="1:12" ht="22.5">
      <c r="A61" s="64" t="s">
        <v>229</v>
      </c>
      <c r="B61" s="35" t="s">
        <v>128</v>
      </c>
      <c r="C61" s="69" t="s">
        <v>278</v>
      </c>
      <c r="D61" s="70"/>
      <c r="E61" s="36">
        <v>80218.95</v>
      </c>
      <c r="F61" s="36">
        <v>80218.95</v>
      </c>
      <c r="G61" s="36"/>
      <c r="H61" s="36"/>
      <c r="I61" s="36"/>
      <c r="J61" s="36">
        <f t="shared" si="0"/>
        <v>0</v>
      </c>
      <c r="K61" s="36">
        <f t="shared" si="1"/>
        <v>80218.95</v>
      </c>
      <c r="L61" s="36">
        <f t="shared" si="2"/>
        <v>80218.95</v>
      </c>
    </row>
    <row r="62" spans="1:12" ht="22.5">
      <c r="A62" s="64" t="s">
        <v>229</v>
      </c>
      <c r="B62" s="35" t="s">
        <v>129</v>
      </c>
      <c r="C62" s="69" t="s">
        <v>279</v>
      </c>
      <c r="D62" s="70"/>
      <c r="E62" s="36">
        <v>2728306</v>
      </c>
      <c r="F62" s="36">
        <v>2728306</v>
      </c>
      <c r="G62" s="36"/>
      <c r="H62" s="36"/>
      <c r="I62" s="36"/>
      <c r="J62" s="36">
        <f t="shared" si="0"/>
        <v>0</v>
      </c>
      <c r="K62" s="36">
        <f t="shared" si="1"/>
        <v>2728306</v>
      </c>
      <c r="L62" s="36">
        <f t="shared" si="2"/>
        <v>2728306</v>
      </c>
    </row>
    <row r="63" spans="1:12" ht="24.75" customHeight="1">
      <c r="A63" s="64" t="s">
        <v>229</v>
      </c>
      <c r="B63" s="35" t="s">
        <v>129</v>
      </c>
      <c r="C63" s="69" t="s">
        <v>214</v>
      </c>
      <c r="D63" s="70"/>
      <c r="E63" s="36">
        <v>925000</v>
      </c>
      <c r="F63" s="36">
        <v>925000</v>
      </c>
      <c r="G63" s="36">
        <v>924325.62</v>
      </c>
      <c r="H63" s="36"/>
      <c r="I63" s="36"/>
      <c r="J63" s="36">
        <f t="shared" si="0"/>
        <v>924325.62</v>
      </c>
      <c r="K63" s="36">
        <f t="shared" si="1"/>
        <v>674.38000000000466</v>
      </c>
      <c r="L63" s="36">
        <f t="shared" si="2"/>
        <v>674.38000000000466</v>
      </c>
    </row>
    <row r="64" spans="1:12" ht="22.5">
      <c r="A64" s="63" t="s">
        <v>227</v>
      </c>
      <c r="B64" s="35" t="s">
        <v>130</v>
      </c>
      <c r="C64" s="69" t="s">
        <v>215</v>
      </c>
      <c r="D64" s="70"/>
      <c r="E64" s="36">
        <v>300000</v>
      </c>
      <c r="F64" s="36">
        <v>300000</v>
      </c>
      <c r="G64" s="36"/>
      <c r="H64" s="36"/>
      <c r="I64" s="36"/>
      <c r="J64" s="36">
        <f t="shared" si="0"/>
        <v>0</v>
      </c>
      <c r="K64" s="36">
        <f t="shared" si="1"/>
        <v>300000</v>
      </c>
      <c r="L64" s="36">
        <f t="shared" si="2"/>
        <v>300000</v>
      </c>
    </row>
    <row r="65" spans="1:12" ht="33.75">
      <c r="A65" s="63" t="s">
        <v>228</v>
      </c>
      <c r="B65" s="35" t="s">
        <v>130</v>
      </c>
      <c r="C65" s="69" t="s">
        <v>288</v>
      </c>
      <c r="D65" s="70"/>
      <c r="E65" s="36">
        <v>1000000</v>
      </c>
      <c r="F65" s="36">
        <v>1000000</v>
      </c>
      <c r="G65" s="36"/>
      <c r="H65" s="36"/>
      <c r="I65" s="36"/>
      <c r="J65" s="36">
        <f t="shared" si="0"/>
        <v>0</v>
      </c>
      <c r="K65" s="36">
        <f t="shared" si="1"/>
        <v>1000000</v>
      </c>
      <c r="L65" s="36">
        <f t="shared" si="2"/>
        <v>1000000</v>
      </c>
    </row>
    <row r="66" spans="1:12" ht="33.75">
      <c r="A66" s="63" t="s">
        <v>228</v>
      </c>
      <c r="B66" s="35" t="s">
        <v>131</v>
      </c>
      <c r="C66" s="69" t="s">
        <v>267</v>
      </c>
      <c r="D66" s="70"/>
      <c r="E66" s="36">
        <v>378603.74</v>
      </c>
      <c r="F66" s="36">
        <v>378603.74</v>
      </c>
      <c r="G66" s="36"/>
      <c r="H66" s="36"/>
      <c r="I66" s="36"/>
      <c r="J66" s="36">
        <f t="shared" si="0"/>
        <v>0</v>
      </c>
      <c r="K66" s="36">
        <f t="shared" si="1"/>
        <v>378603.74</v>
      </c>
      <c r="L66" s="36">
        <f t="shared" si="2"/>
        <v>378603.74</v>
      </c>
    </row>
    <row r="67" spans="1:12" ht="22.5">
      <c r="A67" s="63" t="s">
        <v>227</v>
      </c>
      <c r="B67" s="35" t="s">
        <v>132</v>
      </c>
      <c r="C67" s="69" t="s">
        <v>217</v>
      </c>
      <c r="D67" s="70"/>
      <c r="E67" s="36">
        <v>3933000</v>
      </c>
      <c r="F67" s="36">
        <v>3933000</v>
      </c>
      <c r="G67" s="36">
        <v>1393950.94</v>
      </c>
      <c r="H67" s="54"/>
      <c r="I67" s="36"/>
      <c r="J67" s="36">
        <f t="shared" si="0"/>
        <v>1393950.94</v>
      </c>
      <c r="K67" s="36">
        <f t="shared" si="1"/>
        <v>2539049.06</v>
      </c>
      <c r="L67" s="36">
        <f t="shared" si="2"/>
        <v>2539049.06</v>
      </c>
    </row>
    <row r="68" spans="1:12" ht="22.5">
      <c r="A68" s="41" t="s">
        <v>175</v>
      </c>
      <c r="B68" s="35" t="s">
        <v>133</v>
      </c>
      <c r="C68" s="69" t="s">
        <v>216</v>
      </c>
      <c r="D68" s="70"/>
      <c r="E68" s="36">
        <v>6000000</v>
      </c>
      <c r="F68" s="36">
        <v>6000000</v>
      </c>
      <c r="G68" s="36">
        <v>4800000</v>
      </c>
      <c r="H68" s="54"/>
      <c r="I68" s="36"/>
      <c r="J68" s="36">
        <f t="shared" si="0"/>
        <v>4800000</v>
      </c>
      <c r="K68" s="36">
        <f t="shared" si="1"/>
        <v>1200000</v>
      </c>
      <c r="L68" s="36">
        <f t="shared" si="2"/>
        <v>1200000</v>
      </c>
    </row>
    <row r="69" spans="1:12" ht="22.5">
      <c r="A69" s="63" t="s">
        <v>227</v>
      </c>
      <c r="B69" s="35" t="s">
        <v>134</v>
      </c>
      <c r="C69" s="69" t="s">
        <v>265</v>
      </c>
      <c r="D69" s="70"/>
      <c r="E69" s="36">
        <v>800000</v>
      </c>
      <c r="F69" s="36">
        <v>800000</v>
      </c>
      <c r="G69" s="36"/>
      <c r="H69" s="54"/>
      <c r="I69" s="36"/>
      <c r="J69" s="36">
        <f t="shared" si="0"/>
        <v>0</v>
      </c>
      <c r="K69" s="36">
        <f t="shared" si="1"/>
        <v>800000</v>
      </c>
      <c r="L69" s="36">
        <f t="shared" si="2"/>
        <v>800000</v>
      </c>
    </row>
    <row r="70" spans="1:12" ht="22.5">
      <c r="A70" s="63" t="s">
        <v>227</v>
      </c>
      <c r="B70" s="35" t="s">
        <v>135</v>
      </c>
      <c r="C70" s="69" t="s">
        <v>258</v>
      </c>
      <c r="D70" s="70"/>
      <c r="E70" s="36">
        <v>1141600</v>
      </c>
      <c r="F70" s="36">
        <v>1141600</v>
      </c>
      <c r="G70" s="36"/>
      <c r="H70" s="54"/>
      <c r="I70" s="36"/>
      <c r="J70" s="36">
        <f t="shared" si="0"/>
        <v>0</v>
      </c>
      <c r="K70" s="36">
        <f t="shared" si="1"/>
        <v>1141600</v>
      </c>
      <c r="L70" s="36">
        <f t="shared" si="2"/>
        <v>1141600</v>
      </c>
    </row>
    <row r="71" spans="1:12" ht="22.5">
      <c r="A71" s="63" t="s">
        <v>227</v>
      </c>
      <c r="B71" s="35" t="s">
        <v>136</v>
      </c>
      <c r="C71" s="69" t="s">
        <v>218</v>
      </c>
      <c r="D71" s="70"/>
      <c r="E71" s="36">
        <v>1060000</v>
      </c>
      <c r="F71" s="36">
        <v>1060000</v>
      </c>
      <c r="G71" s="36">
        <v>121802.4</v>
      </c>
      <c r="H71" s="36"/>
      <c r="I71" s="36"/>
      <c r="J71" s="36">
        <f t="shared" si="0"/>
        <v>121802.4</v>
      </c>
      <c r="K71" s="36">
        <f t="shared" si="1"/>
        <v>938197.6</v>
      </c>
      <c r="L71" s="36">
        <f t="shared" si="2"/>
        <v>938197.6</v>
      </c>
    </row>
    <row r="72" spans="1:12" ht="22.5">
      <c r="A72" s="63" t="s">
        <v>227</v>
      </c>
      <c r="B72" s="35" t="s">
        <v>137</v>
      </c>
      <c r="C72" s="69" t="s">
        <v>219</v>
      </c>
      <c r="D72" s="70"/>
      <c r="E72" s="36">
        <v>100000</v>
      </c>
      <c r="F72" s="36">
        <v>100000</v>
      </c>
      <c r="G72" s="36">
        <v>99202</v>
      </c>
      <c r="H72" s="36"/>
      <c r="I72" s="36"/>
      <c r="J72" s="36">
        <f t="shared" si="0"/>
        <v>99202</v>
      </c>
      <c r="K72" s="36">
        <f t="shared" si="1"/>
        <v>798</v>
      </c>
      <c r="L72" s="36">
        <f t="shared" si="2"/>
        <v>798</v>
      </c>
    </row>
    <row r="73" spans="1:12" ht="22.5">
      <c r="A73" s="63" t="s">
        <v>227</v>
      </c>
      <c r="B73" s="35" t="s">
        <v>138</v>
      </c>
      <c r="C73" s="69" t="s">
        <v>220</v>
      </c>
      <c r="D73" s="70"/>
      <c r="E73" s="36">
        <v>600000</v>
      </c>
      <c r="F73" s="36">
        <v>600000</v>
      </c>
      <c r="G73" s="36">
        <v>273868.96999999997</v>
      </c>
      <c r="H73" s="36"/>
      <c r="I73" s="36"/>
      <c r="J73" s="36">
        <f t="shared" si="0"/>
        <v>273868.96999999997</v>
      </c>
      <c r="K73" s="36">
        <f t="shared" si="1"/>
        <v>326131.03000000003</v>
      </c>
      <c r="L73" s="36">
        <f t="shared" si="2"/>
        <v>326131.03000000003</v>
      </c>
    </row>
    <row r="74" spans="1:12" ht="22.5">
      <c r="A74" s="63" t="s">
        <v>227</v>
      </c>
      <c r="B74" s="35" t="s">
        <v>139</v>
      </c>
      <c r="C74" s="69" t="s">
        <v>287</v>
      </c>
      <c r="D74" s="70"/>
      <c r="E74" s="36">
        <v>50000</v>
      </c>
      <c r="F74" s="36">
        <v>50000</v>
      </c>
      <c r="G74" s="36"/>
      <c r="H74" s="36"/>
      <c r="I74" s="36"/>
      <c r="J74" s="36">
        <f t="shared" si="0"/>
        <v>0</v>
      </c>
      <c r="K74" s="36">
        <f t="shared" si="1"/>
        <v>50000</v>
      </c>
      <c r="L74" s="36">
        <f t="shared" si="2"/>
        <v>50000</v>
      </c>
    </row>
    <row r="75" spans="1:12" ht="22.5">
      <c r="A75" s="63" t="s">
        <v>227</v>
      </c>
      <c r="B75" s="35" t="s">
        <v>139</v>
      </c>
      <c r="C75" s="69" t="s">
        <v>292</v>
      </c>
      <c r="D75" s="70"/>
      <c r="E75" s="36">
        <v>47162</v>
      </c>
      <c r="F75" s="36">
        <v>47162</v>
      </c>
      <c r="G75" s="36"/>
      <c r="H75" s="36"/>
      <c r="I75" s="36"/>
      <c r="J75" s="36">
        <f t="shared" si="0"/>
        <v>0</v>
      </c>
      <c r="K75" s="36">
        <f t="shared" si="1"/>
        <v>47162</v>
      </c>
      <c r="L75" s="36">
        <f t="shared" si="2"/>
        <v>47162</v>
      </c>
    </row>
    <row r="76" spans="1:12" ht="33.75">
      <c r="A76" s="64" t="s">
        <v>228</v>
      </c>
      <c r="B76" s="35" t="s">
        <v>140</v>
      </c>
      <c r="C76" s="69" t="s">
        <v>221</v>
      </c>
      <c r="D76" s="94"/>
      <c r="E76" s="36">
        <v>5060156</v>
      </c>
      <c r="F76" s="36">
        <v>5060156</v>
      </c>
      <c r="G76" s="36"/>
      <c r="H76" s="36"/>
      <c r="I76" s="36"/>
      <c r="J76" s="36">
        <f t="shared" si="0"/>
        <v>0</v>
      </c>
      <c r="K76" s="36">
        <f t="shared" si="1"/>
        <v>5060156</v>
      </c>
      <c r="L76" s="36">
        <f t="shared" si="2"/>
        <v>5060156</v>
      </c>
    </row>
    <row r="77" spans="1:12">
      <c r="A77" s="41" t="s">
        <v>236</v>
      </c>
      <c r="B77" s="35" t="s">
        <v>141</v>
      </c>
      <c r="C77" s="69" t="s">
        <v>222</v>
      </c>
      <c r="D77" s="70"/>
      <c r="E77" s="36">
        <v>200000</v>
      </c>
      <c r="F77" s="36">
        <v>150000</v>
      </c>
      <c r="G77" s="36">
        <v>94745</v>
      </c>
      <c r="H77" s="36"/>
      <c r="I77" s="36"/>
      <c r="J77" s="36">
        <f t="shared" si="0"/>
        <v>94745</v>
      </c>
      <c r="K77" s="36">
        <f t="shared" si="1"/>
        <v>105255</v>
      </c>
      <c r="L77" s="36">
        <f t="shared" si="2"/>
        <v>55255</v>
      </c>
    </row>
    <row r="78" spans="1:12" ht="30" customHeight="1">
      <c r="A78" s="44" t="s">
        <v>256</v>
      </c>
      <c r="B78" s="35" t="s">
        <v>142</v>
      </c>
      <c r="C78" s="69" t="s">
        <v>257</v>
      </c>
      <c r="D78" s="70"/>
      <c r="E78" s="36">
        <v>20000</v>
      </c>
      <c r="F78" s="36">
        <v>20000</v>
      </c>
      <c r="G78" s="36">
        <v>20000</v>
      </c>
      <c r="H78" s="36"/>
      <c r="I78" s="36"/>
      <c r="J78" s="36">
        <f t="shared" si="0"/>
        <v>20000</v>
      </c>
      <c r="K78" s="36">
        <f t="shared" si="1"/>
        <v>0</v>
      </c>
      <c r="L78" s="36">
        <f t="shared" si="2"/>
        <v>0</v>
      </c>
    </row>
    <row r="79" spans="1:12" ht="33.75">
      <c r="A79" s="63" t="s">
        <v>228</v>
      </c>
      <c r="B79" s="35" t="s">
        <v>269</v>
      </c>
      <c r="C79" s="122" t="s">
        <v>223</v>
      </c>
      <c r="D79" s="123"/>
      <c r="E79" s="36">
        <v>3220915.5</v>
      </c>
      <c r="F79" s="36">
        <v>3220915.5</v>
      </c>
      <c r="G79" s="36">
        <v>300000</v>
      </c>
      <c r="H79" s="36"/>
      <c r="I79" s="36"/>
      <c r="J79" s="36">
        <f t="shared" si="0"/>
        <v>300000</v>
      </c>
      <c r="K79" s="36">
        <f t="shared" si="1"/>
        <v>2920915.5</v>
      </c>
      <c r="L79" s="36">
        <f t="shared" si="2"/>
        <v>2920915.5</v>
      </c>
    </row>
    <row r="80" spans="1:12">
      <c r="A80" s="41" t="s">
        <v>234</v>
      </c>
      <c r="B80" s="35" t="s">
        <v>270</v>
      </c>
      <c r="C80" s="69" t="s">
        <v>224</v>
      </c>
      <c r="D80" s="70"/>
      <c r="E80" s="36">
        <v>53000</v>
      </c>
      <c r="F80" s="36">
        <v>26600</v>
      </c>
      <c r="G80" s="36">
        <v>9464.2900000000009</v>
      </c>
      <c r="H80" s="36"/>
      <c r="I80" s="36"/>
      <c r="J80" s="36">
        <f t="shared" ref="J80:J88" si="3">G80</f>
        <v>9464.2900000000009</v>
      </c>
      <c r="K80" s="36">
        <f t="shared" si="1"/>
        <v>43535.71</v>
      </c>
      <c r="L80" s="36">
        <f t="shared" si="2"/>
        <v>17135.71</v>
      </c>
    </row>
    <row r="81" spans="1:12">
      <c r="A81" s="65" t="s">
        <v>225</v>
      </c>
      <c r="B81" s="35" t="s">
        <v>271</v>
      </c>
      <c r="C81" s="69" t="s">
        <v>193</v>
      </c>
      <c r="D81" s="70"/>
      <c r="E81" s="36">
        <v>2600000</v>
      </c>
      <c r="F81" s="36">
        <v>1600000</v>
      </c>
      <c r="G81" s="36">
        <v>1156561.46</v>
      </c>
      <c r="H81" s="36"/>
      <c r="I81" s="36"/>
      <c r="J81" s="36">
        <f t="shared" si="3"/>
        <v>1156561.46</v>
      </c>
      <c r="K81" s="36">
        <f t="shared" si="1"/>
        <v>1443438.54</v>
      </c>
      <c r="L81" s="36">
        <f t="shared" si="2"/>
        <v>443438.54000000004</v>
      </c>
    </row>
    <row r="82" spans="1:12" ht="33.75">
      <c r="A82" s="64" t="s">
        <v>226</v>
      </c>
      <c r="B82" s="35" t="s">
        <v>272</v>
      </c>
      <c r="C82" s="69" t="s">
        <v>194</v>
      </c>
      <c r="D82" s="70"/>
      <c r="E82" s="36">
        <v>800000</v>
      </c>
      <c r="F82" s="36">
        <v>500000</v>
      </c>
      <c r="G82" s="36">
        <v>285671.53000000003</v>
      </c>
      <c r="H82" s="36"/>
      <c r="I82" s="36"/>
      <c r="J82" s="36">
        <f t="shared" si="3"/>
        <v>285671.53000000003</v>
      </c>
      <c r="K82" s="36">
        <f t="shared" si="1"/>
        <v>514328.47</v>
      </c>
      <c r="L82" s="36">
        <f t="shared" si="2"/>
        <v>214328.46999999997</v>
      </c>
    </row>
    <row r="83" spans="1:12" ht="22.5">
      <c r="A83" s="63" t="s">
        <v>227</v>
      </c>
      <c r="B83" s="35" t="s">
        <v>273</v>
      </c>
      <c r="C83" s="69" t="s">
        <v>195</v>
      </c>
      <c r="D83" s="70"/>
      <c r="E83" s="36">
        <v>2837000</v>
      </c>
      <c r="F83" s="36">
        <v>2787000</v>
      </c>
      <c r="G83" s="36">
        <v>2495424.14</v>
      </c>
      <c r="H83" s="36"/>
      <c r="I83" s="36"/>
      <c r="J83" s="36">
        <f t="shared" si="3"/>
        <v>2495424.14</v>
      </c>
      <c r="K83" s="36">
        <f t="shared" si="1"/>
        <v>341575.85999999987</v>
      </c>
      <c r="L83" s="36">
        <f t="shared" si="2"/>
        <v>291575.85999999987</v>
      </c>
    </row>
    <row r="84" spans="1:12" ht="22.5" customHeight="1">
      <c r="A84" s="63" t="s">
        <v>227</v>
      </c>
      <c r="B84" s="35" t="s">
        <v>291</v>
      </c>
      <c r="C84" s="69" t="s">
        <v>196</v>
      </c>
      <c r="D84" s="70"/>
      <c r="E84" s="36">
        <v>100000</v>
      </c>
      <c r="F84" s="36">
        <v>100000</v>
      </c>
      <c r="G84" s="36"/>
      <c r="H84" s="36"/>
      <c r="I84" s="36"/>
      <c r="J84" s="36">
        <f t="shared" si="3"/>
        <v>0</v>
      </c>
      <c r="K84" s="36">
        <f t="shared" ref="K84:K89" si="4">E84-G84</f>
        <v>100000</v>
      </c>
      <c r="L84" s="36">
        <f t="shared" ref="L84:L89" si="5">F84-G84</f>
        <v>100000</v>
      </c>
    </row>
    <row r="85" spans="1:12" ht="22.5">
      <c r="A85" s="63" t="s">
        <v>227</v>
      </c>
      <c r="B85" s="35" t="s">
        <v>274</v>
      </c>
      <c r="C85" s="69" t="s">
        <v>197</v>
      </c>
      <c r="D85" s="70"/>
      <c r="E85" s="36">
        <v>550000</v>
      </c>
      <c r="F85" s="36">
        <v>370000</v>
      </c>
      <c r="G85" s="36">
        <v>236368.97</v>
      </c>
      <c r="H85" s="36"/>
      <c r="I85" s="36"/>
      <c r="J85" s="36">
        <f t="shared" si="3"/>
        <v>236368.97</v>
      </c>
      <c r="K85" s="36">
        <f t="shared" si="4"/>
        <v>313631.03000000003</v>
      </c>
      <c r="L85" s="36">
        <f t="shared" si="5"/>
        <v>133631.03</v>
      </c>
    </row>
    <row r="86" spans="1:12">
      <c r="A86" s="65" t="s">
        <v>225</v>
      </c>
      <c r="B86" s="35" t="s">
        <v>275</v>
      </c>
      <c r="C86" s="69" t="s">
        <v>198</v>
      </c>
      <c r="D86" s="70"/>
      <c r="E86" s="36">
        <v>1200000</v>
      </c>
      <c r="F86" s="36">
        <v>700000</v>
      </c>
      <c r="G86" s="36">
        <v>496593</v>
      </c>
      <c r="H86" s="36"/>
      <c r="I86" s="36"/>
      <c r="J86" s="36">
        <f t="shared" si="3"/>
        <v>496593</v>
      </c>
      <c r="K86" s="36">
        <f t="shared" si="4"/>
        <v>703407</v>
      </c>
      <c r="L86" s="36">
        <f t="shared" si="5"/>
        <v>203407</v>
      </c>
    </row>
    <row r="87" spans="1:12" ht="33.75">
      <c r="A87" s="64" t="s">
        <v>226</v>
      </c>
      <c r="B87" s="35" t="s">
        <v>276</v>
      </c>
      <c r="C87" s="69" t="s">
        <v>199</v>
      </c>
      <c r="D87" s="70"/>
      <c r="E87" s="36">
        <v>400000</v>
      </c>
      <c r="F87" s="36">
        <v>200000</v>
      </c>
      <c r="G87" s="36">
        <v>124345.48</v>
      </c>
      <c r="H87" s="36"/>
      <c r="I87" s="36"/>
      <c r="J87" s="36">
        <f t="shared" si="3"/>
        <v>124345.48</v>
      </c>
      <c r="K87" s="36">
        <f t="shared" si="4"/>
        <v>275654.52</v>
      </c>
      <c r="L87" s="36">
        <f t="shared" si="5"/>
        <v>75654.52</v>
      </c>
    </row>
    <row r="88" spans="1:12" ht="22.5">
      <c r="A88" s="63" t="s">
        <v>227</v>
      </c>
      <c r="B88" s="35" t="s">
        <v>277</v>
      </c>
      <c r="C88" s="69" t="s">
        <v>200</v>
      </c>
      <c r="D88" s="70"/>
      <c r="E88" s="36">
        <v>1100000</v>
      </c>
      <c r="F88" s="36">
        <v>1020000</v>
      </c>
      <c r="G88" s="36">
        <v>779403.5</v>
      </c>
      <c r="H88" s="36"/>
      <c r="I88" s="36"/>
      <c r="J88" s="36">
        <f t="shared" si="3"/>
        <v>779403.5</v>
      </c>
      <c r="K88" s="36">
        <f t="shared" si="4"/>
        <v>320596.5</v>
      </c>
      <c r="L88" s="36">
        <f t="shared" si="5"/>
        <v>240596.5</v>
      </c>
    </row>
    <row r="89" spans="1:12">
      <c r="A89" s="34"/>
      <c r="B89" s="35"/>
      <c r="C89" s="69"/>
      <c r="D89" s="70"/>
      <c r="E89" s="36"/>
      <c r="F89" s="36"/>
      <c r="G89" s="36"/>
      <c r="H89" s="36"/>
      <c r="I89" s="36"/>
      <c r="J89" s="36">
        <f t="shared" ref="J89" si="6">G89</f>
        <v>0</v>
      </c>
      <c r="K89" s="36">
        <f t="shared" si="4"/>
        <v>0</v>
      </c>
      <c r="L89" s="36">
        <f t="shared" si="5"/>
        <v>0</v>
      </c>
    </row>
    <row r="90" spans="1:12" ht="22.5">
      <c r="A90" s="31" t="s">
        <v>56</v>
      </c>
      <c r="B90" s="32" t="s">
        <v>57</v>
      </c>
      <c r="C90" s="50"/>
      <c r="D90" s="51"/>
      <c r="E90" s="33" t="s">
        <v>51</v>
      </c>
      <c r="F90" s="33" t="s">
        <v>51</v>
      </c>
      <c r="G90" s="33">
        <v>-15633588.82</v>
      </c>
      <c r="H90" s="33" t="s">
        <v>44</v>
      </c>
      <c r="I90" s="33" t="s">
        <v>44</v>
      </c>
      <c r="J90" s="33">
        <f>G90</f>
        <v>-15633588.82</v>
      </c>
      <c r="K90" s="33" t="s">
        <v>51</v>
      </c>
      <c r="L90" s="33" t="s">
        <v>51</v>
      </c>
    </row>
    <row r="91" spans="1:12">
      <c r="C91" s="101" t="s">
        <v>51</v>
      </c>
      <c r="D91" s="102"/>
    </row>
  </sheetData>
  <mergeCells count="92">
    <mergeCell ref="C58:D58"/>
    <mergeCell ref="C48:D48"/>
    <mergeCell ref="C46:D46"/>
    <mergeCell ref="C54:D54"/>
    <mergeCell ref="C56:D56"/>
    <mergeCell ref="C47:D47"/>
    <mergeCell ref="C70:D70"/>
    <mergeCell ref="C76:D76"/>
    <mergeCell ref="C69:D69"/>
    <mergeCell ref="C60:D60"/>
    <mergeCell ref="C61:D61"/>
    <mergeCell ref="C66:D66"/>
    <mergeCell ref="C64:D64"/>
    <mergeCell ref="C62:D62"/>
    <mergeCell ref="C71:D71"/>
    <mergeCell ref="C65:D65"/>
    <mergeCell ref="C75:D75"/>
    <mergeCell ref="C84:D84"/>
    <mergeCell ref="C85:D85"/>
    <mergeCell ref="C82:D82"/>
    <mergeCell ref="C72:D72"/>
    <mergeCell ref="C73:D73"/>
    <mergeCell ref="C77:D77"/>
    <mergeCell ref="C80:D80"/>
    <mergeCell ref="C81:D81"/>
    <mergeCell ref="C83:D83"/>
    <mergeCell ref="C79:D79"/>
    <mergeCell ref="C78:D78"/>
    <mergeCell ref="C74:D74"/>
    <mergeCell ref="C91:D91"/>
    <mergeCell ref="C89:D89"/>
    <mergeCell ref="C87:D87"/>
    <mergeCell ref="C86:D86"/>
    <mergeCell ref="C88:D88"/>
    <mergeCell ref="C23:D23"/>
    <mergeCell ref="C55:D55"/>
    <mergeCell ref="C57:D57"/>
    <mergeCell ref="C68:D68"/>
    <mergeCell ref="C67:D67"/>
    <mergeCell ref="C44:D44"/>
    <mergeCell ref="C45:D45"/>
    <mergeCell ref="C63:D63"/>
    <mergeCell ref="C49:D49"/>
    <mergeCell ref="C50:D50"/>
    <mergeCell ref="C51:D51"/>
    <mergeCell ref="C52:D52"/>
    <mergeCell ref="C53:D53"/>
    <mergeCell ref="C24:D24"/>
    <mergeCell ref="C35:D35"/>
    <mergeCell ref="C59:D59"/>
    <mergeCell ref="C25:D25"/>
    <mergeCell ref="C26:D26"/>
    <mergeCell ref="C27:D27"/>
    <mergeCell ref="C28:D28"/>
    <mergeCell ref="C29:D29"/>
    <mergeCell ref="C32:D32"/>
    <mergeCell ref="C34:D34"/>
    <mergeCell ref="C30:D30"/>
    <mergeCell ref="C31:D31"/>
    <mergeCell ref="A4:A11"/>
    <mergeCell ref="B4:B11"/>
    <mergeCell ref="C4:D11"/>
    <mergeCell ref="C19:D19"/>
    <mergeCell ref="C21:D21"/>
    <mergeCell ref="C20:D20"/>
    <mergeCell ref="C15:D15"/>
    <mergeCell ref="C16:D16"/>
    <mergeCell ref="C17:D17"/>
    <mergeCell ref="C18:D18"/>
    <mergeCell ref="C22:D22"/>
    <mergeCell ref="C33:D33"/>
    <mergeCell ref="E4:E11"/>
    <mergeCell ref="F4:F11"/>
    <mergeCell ref="C12:D12"/>
    <mergeCell ref="C14:D14"/>
    <mergeCell ref="C13:D13"/>
    <mergeCell ref="K4:L5"/>
    <mergeCell ref="G6:G11"/>
    <mergeCell ref="H6:H11"/>
    <mergeCell ref="I6:I11"/>
    <mergeCell ref="J6:J11"/>
    <mergeCell ref="K6:K11"/>
    <mergeCell ref="L6:L11"/>
    <mergeCell ref="G4:J5"/>
    <mergeCell ref="C43:D43"/>
    <mergeCell ref="C38:D38"/>
    <mergeCell ref="C36:D36"/>
    <mergeCell ref="C37:D37"/>
    <mergeCell ref="C40:D40"/>
    <mergeCell ref="C42:D42"/>
    <mergeCell ref="C39:D39"/>
    <mergeCell ref="C41:D41"/>
  </mergeCells>
  <conditionalFormatting sqref="J13:L90">
    <cfRule type="cellIs" dxfId="4" priority="17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tabSelected="1" workbookViewId="0">
      <selection activeCell="E24" sqref="E24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</row>
    <row r="2" spans="1:9" ht="13.35" customHeight="1">
      <c r="A2" s="100" t="s">
        <v>43</v>
      </c>
      <c r="B2" s="100"/>
      <c r="C2" s="100"/>
      <c r="D2" s="100"/>
      <c r="E2" s="100"/>
      <c r="F2" s="100"/>
      <c r="G2" s="100"/>
      <c r="H2" s="100"/>
      <c r="I2" s="100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103" t="s">
        <v>4</v>
      </c>
      <c r="B4" s="106" t="s">
        <v>21</v>
      </c>
      <c r="C4" s="84" t="s">
        <v>39</v>
      </c>
      <c r="D4" s="90" t="s">
        <v>31</v>
      </c>
      <c r="E4" s="125" t="s">
        <v>5</v>
      </c>
      <c r="F4" s="126"/>
      <c r="G4" s="126"/>
      <c r="H4" s="127"/>
      <c r="I4" s="71" t="s">
        <v>24</v>
      </c>
    </row>
    <row r="5" spans="1:9" ht="12.75" customHeight="1">
      <c r="A5" s="104"/>
      <c r="B5" s="107"/>
      <c r="C5" s="86"/>
      <c r="D5" s="75"/>
      <c r="E5" s="74" t="s">
        <v>40</v>
      </c>
      <c r="F5" s="74" t="s">
        <v>22</v>
      </c>
      <c r="G5" s="74" t="s">
        <v>23</v>
      </c>
      <c r="H5" s="79" t="s">
        <v>6</v>
      </c>
      <c r="I5" s="72"/>
    </row>
    <row r="6" spans="1:9" ht="12.75" customHeight="1">
      <c r="A6" s="104"/>
      <c r="B6" s="107"/>
      <c r="C6" s="86"/>
      <c r="D6" s="75"/>
      <c r="E6" s="75"/>
      <c r="F6" s="77"/>
      <c r="G6" s="77"/>
      <c r="H6" s="80"/>
      <c r="I6" s="72"/>
    </row>
    <row r="7" spans="1:9" ht="12.75" customHeight="1">
      <c r="A7" s="104"/>
      <c r="B7" s="107"/>
      <c r="C7" s="86"/>
      <c r="D7" s="75"/>
      <c r="E7" s="75"/>
      <c r="F7" s="77"/>
      <c r="G7" s="77"/>
      <c r="H7" s="80"/>
      <c r="I7" s="72"/>
    </row>
    <row r="8" spans="1:9" ht="12.75" customHeight="1">
      <c r="A8" s="104"/>
      <c r="B8" s="107"/>
      <c r="C8" s="86"/>
      <c r="D8" s="75"/>
      <c r="E8" s="75"/>
      <c r="F8" s="77"/>
      <c r="G8" s="77"/>
      <c r="H8" s="80"/>
      <c r="I8" s="72"/>
    </row>
    <row r="9" spans="1:9" ht="12.75" customHeight="1">
      <c r="A9" s="104"/>
      <c r="B9" s="107"/>
      <c r="C9" s="86"/>
      <c r="D9" s="75"/>
      <c r="E9" s="75"/>
      <c r="F9" s="77"/>
      <c r="G9" s="77"/>
      <c r="H9" s="80"/>
      <c r="I9" s="72"/>
    </row>
    <row r="10" spans="1:9" ht="12.75" customHeight="1">
      <c r="A10" s="105"/>
      <c r="B10" s="108"/>
      <c r="C10" s="88"/>
      <c r="D10" s="76"/>
      <c r="E10" s="76"/>
      <c r="F10" s="78"/>
      <c r="G10" s="78"/>
      <c r="H10" s="81"/>
      <c r="I10" s="73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58</v>
      </c>
      <c r="B12" s="39" t="s">
        <v>59</v>
      </c>
      <c r="C12" s="39" t="s">
        <v>51</v>
      </c>
      <c r="D12" s="40" t="s">
        <v>44</v>
      </c>
      <c r="E12" s="40">
        <f>E22</f>
        <v>15633588.82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15633588.82</v>
      </c>
      <c r="I12" s="40" t="s">
        <v>44</v>
      </c>
    </row>
    <row r="13" spans="1:9">
      <c r="A13" s="41" t="s">
        <v>60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61</v>
      </c>
      <c r="B14" s="39" t="s">
        <v>62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63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64</v>
      </c>
      <c r="B16" s="39" t="s">
        <v>65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63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66</v>
      </c>
      <c r="B18" s="39" t="s">
        <v>67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68</v>
      </c>
      <c r="B19" s="39" t="s">
        <v>69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70</v>
      </c>
      <c r="B20" s="39" t="s">
        <v>71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72</v>
      </c>
      <c r="B21" s="39" t="s">
        <v>73</v>
      </c>
      <c r="C21" s="39" t="s">
        <v>51</v>
      </c>
      <c r="D21" s="40" t="s">
        <v>51</v>
      </c>
      <c r="E21" s="40">
        <f>E22</f>
        <v>15633588.82</v>
      </c>
      <c r="F21" s="40" t="s">
        <v>44</v>
      </c>
      <c r="G21" s="40" t="s">
        <v>44</v>
      </c>
      <c r="H21" s="40">
        <f t="shared" si="0"/>
        <v>15633588.82</v>
      </c>
      <c r="I21" s="40" t="s">
        <v>51</v>
      </c>
    </row>
    <row r="22" spans="1:9" ht="22.5">
      <c r="A22" s="41" t="s">
        <v>74</v>
      </c>
      <c r="B22" s="42" t="s">
        <v>75</v>
      </c>
      <c r="C22" s="42" t="s">
        <v>51</v>
      </c>
      <c r="D22" s="43" t="s">
        <v>51</v>
      </c>
      <c r="E22" s="43">
        <f>E23+E24</f>
        <v>15633588.82</v>
      </c>
      <c r="F22" s="43" t="s">
        <v>44</v>
      </c>
      <c r="G22" s="43" t="s">
        <v>51</v>
      </c>
      <c r="H22" s="43">
        <f t="shared" si="0"/>
        <v>15633588.82</v>
      </c>
      <c r="I22" s="43" t="s">
        <v>51</v>
      </c>
    </row>
    <row r="23" spans="1:9" ht="33.75">
      <c r="A23" s="41" t="s">
        <v>76</v>
      </c>
      <c r="B23" s="42" t="s">
        <v>77</v>
      </c>
      <c r="C23" s="42" t="s">
        <v>51</v>
      </c>
      <c r="D23" s="43" t="s">
        <v>51</v>
      </c>
      <c r="E23" s="43">
        <v>-48328452.289999999</v>
      </c>
      <c r="F23" s="43" t="s">
        <v>51</v>
      </c>
      <c r="G23" s="43" t="s">
        <v>51</v>
      </c>
      <c r="H23" s="43">
        <f t="shared" si="0"/>
        <v>-48328452.289999999</v>
      </c>
      <c r="I23" s="43" t="s">
        <v>51</v>
      </c>
    </row>
    <row r="24" spans="1:9" ht="22.5">
      <c r="A24" s="41" t="s">
        <v>78</v>
      </c>
      <c r="B24" s="42" t="s">
        <v>79</v>
      </c>
      <c r="C24" s="42" t="s">
        <v>51</v>
      </c>
      <c r="D24" s="43" t="s">
        <v>51</v>
      </c>
      <c r="E24" s="43">
        <v>63962041.109999999</v>
      </c>
      <c r="F24" s="43" t="s">
        <v>44</v>
      </c>
      <c r="G24" s="43" t="s">
        <v>51</v>
      </c>
      <c r="H24" s="43">
        <f t="shared" si="0"/>
        <v>63962041.109999999</v>
      </c>
      <c r="I24" s="43" t="s">
        <v>51</v>
      </c>
    </row>
    <row r="25" spans="1:9" ht="22.5">
      <c r="A25" s="41" t="s">
        <v>80</v>
      </c>
      <c r="B25" s="42" t="s">
        <v>81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82</v>
      </c>
      <c r="B26" s="42" t="s">
        <v>83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84</v>
      </c>
      <c r="B27" s="42" t="s">
        <v>85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28" t="s">
        <v>89</v>
      </c>
      <c r="B30" s="129"/>
      <c r="C30" s="129"/>
      <c r="D30" s="129"/>
      <c r="E30" s="129"/>
      <c r="F30" s="129"/>
      <c r="G30" s="129"/>
      <c r="H30" s="129"/>
      <c r="I30" s="129"/>
    </row>
    <row r="31" spans="1:9" ht="12.75" customHeight="1">
      <c r="A31" s="7"/>
      <c r="B31" s="21"/>
      <c r="C31" s="2"/>
      <c r="D31" s="5"/>
      <c r="E31" s="5"/>
      <c r="F31" s="5"/>
      <c r="G31" s="17"/>
      <c r="H31" s="130"/>
      <c r="I31" s="130"/>
    </row>
    <row r="32" spans="1:9" ht="9.75" customHeight="1">
      <c r="A32" s="2"/>
      <c r="B32" s="21"/>
      <c r="C32" s="2"/>
      <c r="D32" s="4"/>
      <c r="E32" s="4"/>
      <c r="F32" s="30"/>
      <c r="G32" s="17"/>
      <c r="H32" s="131"/>
      <c r="I32" s="131"/>
    </row>
    <row r="33" spans="1:9" ht="9.9499999999999993" customHeight="1">
      <c r="A33" s="128" t="s">
        <v>90</v>
      </c>
      <c r="B33" s="129"/>
      <c r="C33" s="129"/>
      <c r="D33" s="129"/>
      <c r="E33" s="129"/>
      <c r="F33" s="129"/>
      <c r="G33" s="129"/>
      <c r="H33" s="129"/>
      <c r="I33" s="129"/>
    </row>
    <row r="35" spans="1:9">
      <c r="A35" s="128" t="s">
        <v>174</v>
      </c>
      <c r="B35" s="129"/>
      <c r="C35" s="129"/>
      <c r="D35" s="129"/>
      <c r="E35" s="129"/>
      <c r="F35" s="129"/>
      <c r="G35" s="129"/>
      <c r="H35" s="129"/>
      <c r="I35" s="129"/>
    </row>
    <row r="38" spans="1:9">
      <c r="A38" s="7" t="s">
        <v>284</v>
      </c>
    </row>
  </sheetData>
  <mergeCells count="17">
    <mergeCell ref="A30:I30"/>
    <mergeCell ref="A33:I33"/>
    <mergeCell ref="A35:I35"/>
    <mergeCell ref="H31:I31"/>
    <mergeCell ref="H32:I32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</mergeCells>
  <conditionalFormatting sqref="H12:I12">
    <cfRule type="cellIs" dxfId="21" priority="17" stopIfTrue="1" operator="equal">
      <formula>0</formula>
    </cfRule>
  </conditionalFormatting>
  <conditionalFormatting sqref="H13:I13">
    <cfRule type="cellIs" dxfId="20" priority="16" stopIfTrue="1" operator="equal">
      <formula>0</formula>
    </cfRule>
  </conditionalFormatting>
  <conditionalFormatting sqref="H14:I14">
    <cfRule type="cellIs" dxfId="19" priority="15" stopIfTrue="1" operator="equal">
      <formula>0</formula>
    </cfRule>
  </conditionalFormatting>
  <conditionalFormatting sqref="H15:I15">
    <cfRule type="cellIs" dxfId="18" priority="14" stopIfTrue="1" operator="equal">
      <formula>0</formula>
    </cfRule>
  </conditionalFormatting>
  <conditionalFormatting sqref="H16:I16">
    <cfRule type="cellIs" dxfId="17" priority="13" stopIfTrue="1" operator="equal">
      <formula>0</formula>
    </cfRule>
  </conditionalFormatting>
  <conditionalFormatting sqref="H17:I17">
    <cfRule type="cellIs" dxfId="16" priority="12" stopIfTrue="1" operator="equal">
      <formula>0</formula>
    </cfRule>
  </conditionalFormatting>
  <conditionalFormatting sqref="H18:I18">
    <cfRule type="cellIs" dxfId="15" priority="11" stopIfTrue="1" operator="equal">
      <formula>0</formula>
    </cfRule>
  </conditionalFormatting>
  <conditionalFormatting sqref="H19:I19">
    <cfRule type="cellIs" dxfId="14" priority="10" stopIfTrue="1" operator="equal">
      <formula>0</formula>
    </cfRule>
  </conditionalFormatting>
  <conditionalFormatting sqref="H20:I20">
    <cfRule type="cellIs" dxfId="13" priority="9" stopIfTrue="1" operator="equal">
      <formula>0</formula>
    </cfRule>
  </conditionalFormatting>
  <conditionalFormatting sqref="H21:I21">
    <cfRule type="cellIs" dxfId="12" priority="8" stopIfTrue="1" operator="equal">
      <formula>0</formula>
    </cfRule>
  </conditionalFormatting>
  <conditionalFormatting sqref="H22:I22">
    <cfRule type="cellIs" dxfId="11" priority="7" stopIfTrue="1" operator="equal">
      <formula>0</formula>
    </cfRule>
  </conditionalFormatting>
  <conditionalFormatting sqref="H23:I23">
    <cfRule type="cellIs" dxfId="10" priority="6" stopIfTrue="1" operator="equal">
      <formula>0</formula>
    </cfRule>
  </conditionalFormatting>
  <conditionalFormatting sqref="H24:I24">
    <cfRule type="cellIs" dxfId="9" priority="5" stopIfTrue="1" operator="equal">
      <formula>0</formula>
    </cfRule>
  </conditionalFormatting>
  <conditionalFormatting sqref="H25:I25">
    <cfRule type="cellIs" dxfId="8" priority="4" stopIfTrue="1" operator="equal">
      <formula>0</formula>
    </cfRule>
  </conditionalFormatting>
  <conditionalFormatting sqref="H26:I26">
    <cfRule type="cellIs" dxfId="7" priority="3" stopIfTrue="1" operator="equal">
      <formula>0</formula>
    </cfRule>
  </conditionalFormatting>
  <conditionalFormatting sqref="H27:I27">
    <cfRule type="cellIs" dxfId="6" priority="2" stopIfTrue="1" operator="equal">
      <formula>0</formula>
    </cfRule>
  </conditionalFormatting>
  <conditionalFormatting sqref="H28:I28">
    <cfRule type="cellIs" dxfId="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Доходы</vt:lpstr>
      <vt:lpstr>Расходы</vt:lpstr>
      <vt:lpstr>Источники</vt:lpstr>
      <vt:lpstr>Доходы!_ftn1</vt:lpstr>
      <vt:lpstr>Доходы!_ftn2</vt:lpstr>
      <vt:lpstr>Доходы!_ftnref1</vt:lpstr>
      <vt:lpstr>Доходы!_ftnref2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2016-05-05T06:51:53Z</cp:lastPrinted>
  <dcterms:created xsi:type="dcterms:W3CDTF">1999-06-18T11:49:53Z</dcterms:created>
  <dcterms:modified xsi:type="dcterms:W3CDTF">2016-06-03T11:44:19Z</dcterms:modified>
</cp:coreProperties>
</file>