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Доходы" sheetId="7" r:id="rId1"/>
    <sheet name="Расходы" sheetId="8" r:id="rId2"/>
    <sheet name="Источники" sheetId="9" r:id="rId3"/>
  </sheets>
  <definedNames>
    <definedName name="_ftn1" localSheetId="0">Доходы!$A$31</definedName>
    <definedName name="_ftn2" localSheetId="0">Доходы!$A$32</definedName>
    <definedName name="_ftnref1" localSheetId="0">Доходы!$A$26</definedName>
    <definedName name="_ftnref2" localSheetId="0">Доходы!$A$28</definedName>
    <definedName name="APPT" localSheetId="0">Доходы!$A$35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Доходы!$E$35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Доходы!$A$31</definedName>
    <definedName name="REND_1" localSheetId="2">Источники!$A$27</definedName>
    <definedName name="REND_1" localSheetId="1">Расходы!$A$95</definedName>
    <definedName name="SIGN" localSheetId="0">Доходы!$A$34:$F$36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/>
</workbook>
</file>

<file path=xl/calcChain.xml><?xml version="1.0" encoding="utf-8"?>
<calcChain xmlns="http://schemas.openxmlformats.org/spreadsheetml/2006/main">
  <c r="J20" i="7"/>
  <c r="I31"/>
  <c r="I30"/>
  <c r="J30" s="1"/>
  <c r="J26"/>
  <c r="J24"/>
  <c r="J23"/>
  <c r="J27"/>
  <c r="J28"/>
  <c r="J29"/>
  <c r="I26"/>
  <c r="E22" i="9"/>
  <c r="I25" i="7"/>
  <c r="J94" i="8" l="1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3"/>
  <c r="L94"/>
  <c r="L93"/>
  <c r="L92"/>
  <c r="L91"/>
  <c r="L90"/>
  <c r="L89"/>
  <c r="L88"/>
  <c r="L87"/>
  <c r="L86"/>
  <c r="L85"/>
  <c r="L84"/>
  <c r="L82"/>
  <c r="L81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K94"/>
  <c r="K93"/>
  <c r="K92"/>
  <c r="K91"/>
  <c r="K90"/>
  <c r="K89"/>
  <c r="K88"/>
  <c r="K87"/>
  <c r="K86"/>
  <c r="K85"/>
  <c r="K84"/>
  <c r="K82"/>
  <c r="K81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L15"/>
  <c r="K15"/>
  <c r="G13" l="1"/>
  <c r="K13" s="1"/>
  <c r="E12" i="9"/>
  <c r="F20" i="7"/>
  <c r="E20"/>
  <c r="I29"/>
  <c r="I28"/>
  <c r="I27"/>
  <c r="I23"/>
  <c r="I22"/>
  <c r="J22" s="1"/>
  <c r="E21" i="9" l="1"/>
  <c r="I20" i="7"/>
  <c r="J17" i="8"/>
  <c r="J16"/>
  <c r="J15"/>
  <c r="F13"/>
  <c r="E13"/>
  <c r="H27" i="9"/>
  <c r="H26"/>
  <c r="H25"/>
  <c r="H24"/>
  <c r="H23"/>
  <c r="H22"/>
  <c r="H21"/>
  <c r="H20"/>
  <c r="H19"/>
  <c r="H18"/>
  <c r="H16"/>
  <c r="H14"/>
  <c r="H12"/>
  <c r="J95" i="8"/>
  <c r="L13" l="1"/>
</calcChain>
</file>

<file path=xl/sharedStrings.xml><?xml version="1.0" encoding="utf-8"?>
<sst xmlns="http://schemas.openxmlformats.org/spreadsheetml/2006/main" count="474" uniqueCount="286">
  <si>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</si>
  <si>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</si>
  <si>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</si>
  <si>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</si>
  <si>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</si>
  <si>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</si>
  <si>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</si>
  <si>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</si>
  <si>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</si>
  <si>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</si>
  <si>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</si>
  <si>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</si>
  <si>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</si>
  <si>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</si>
  <si>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</si>
  <si>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</si>
  <si>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</si>
  <si>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</si>
  <si>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</si>
  <si>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</si>
  <si>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</si>
  <si>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</si>
  <si>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</si>
  <si>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</si>
  <si>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</si>
  <si>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</si>
  <si>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</si>
  <si>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</si>
  <si>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</si>
  <si>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</si>
  <si>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</si>
  <si>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</si>
  <si>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</si>
  <si>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</si>
  <si>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</si>
  <si>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</si>
  <si>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</si>
  <si>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</si>
  <si>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</si>
  <si>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</si>
  <si>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</si>
  <si>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</si>
  <si>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</si>
  <si>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</si>
  <si>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</si>
  <si>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</si>
  <si>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</si>
  <si>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</si>
  <si>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</si>
  <si>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</si>
  <si>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</si>
  <si>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</si>
  <si>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</si>
  <si>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</si>
  <si>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</si>
  <si>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</si>
  <si>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</si>
  <si>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</si>
  <si>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</si>
  <si>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</si>
  <si>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</si>
  <si>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</si>
  <si>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</si>
  <si>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</si>
  <si>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</si>
  <si>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</si>
  <si>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</si>
  <si>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</si>
  <si>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</si>
  <si>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</si>
  <si>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</si>
  <si>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</si>
  <si>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</si>
  <si>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</si>
  <si>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</si>
  <si>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</si>
  <si>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</si>
  <si>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</si>
  <si>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</si>
  <si>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</si>
  <si>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</si>
  <si>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</si>
  <si>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</si>
  <si>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</si>
  <si>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</si>
  <si>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</si>
  <si>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</si>
  <si>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</si>
  <si>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</si>
  <si>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</si>
  <si>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</si>
  <si>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</si>
  <si>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</si>
  <si>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</si>
  <si>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</si>
  <si>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</si>
  <si>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</si>
  <si>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</si>
  <si>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</si>
  <si>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</si>
  <si>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</si>
  <si>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</si>
  <si>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</si>
  <si>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</si>
  <si>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</si>
  <si>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</si>
  <si>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</si>
  <si>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</si>
  <si>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</si>
  <si>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</si>
  <si>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</si>
  <si>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</si>
  <si>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</si>
  <si>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</si>
  <si>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</si>
  <si>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</si>
  <si>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</si>
  <si>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</si>
  <si>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</si>
  <si>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</si>
  <si>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</si>
  <si>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</si>
  <si>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</si>
  <si>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</si>
  <si>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</si>
  <si>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</si>
  <si>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</si>
  <si>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</si>
  <si>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</si>
  <si>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</si>
  <si>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</si>
  <si>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</si>
  <si>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</si>
  <si>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</si>
  <si>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</si>
  <si>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</si>
  <si>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</si>
  <si>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</si>
  <si>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</si>
  <si>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</si>
  <si>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</si>
  <si>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</si>
  <si>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</si>
  <si>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</si>
  <si>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</si>
  <si>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</si>
  <si>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</si>
  <si>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</si>
  <si>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</si>
  <si>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</si>
  <si>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</si>
  <si>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</si>
  <si>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</si>
  <si>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</si>
  <si>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</si>
  <si>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</si>
  <si>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</si>
  <si>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</si>
  <si>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</si>
  <si>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</si>
  <si>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</si>
  <si>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</si>
  <si>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</si>
  <si>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</si>
  <si>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</si>
  <si>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</si>
  <si>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</si>
  <si>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</si>
  <si>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</si>
  <si>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</si>
  <si>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</si>
  <si>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</si>
  <si>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</si>
  <si>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012</t>
  </si>
  <si>
    <t>013</t>
  </si>
  <si>
    <t>014</t>
  </si>
  <si>
    <t>017</t>
  </si>
  <si>
    <t xml:space="preserve">002 0103 1610100140  121 211 </t>
  </si>
  <si>
    <t xml:space="preserve">002 0103 1610100150  244 226 </t>
  </si>
  <si>
    <t>002 0103 1610100150  244 290</t>
  </si>
  <si>
    <t>002 0103 1610100150  244 310</t>
  </si>
  <si>
    <t>002 0103 1610100150  244 340</t>
  </si>
  <si>
    <t>001 0104 1620100140 121 211 070</t>
  </si>
  <si>
    <t>001 0104 1620100140 121 213 070</t>
  </si>
  <si>
    <t>001 0104 1630100150 242 221</t>
  </si>
  <si>
    <t>001 0104 1630100150 244 223</t>
  </si>
  <si>
    <t>001 0104 1630100150 244 225</t>
  </si>
  <si>
    <t>001 0104 1630100150 244 226</t>
  </si>
  <si>
    <t>001 0104 1630100150 244 290</t>
  </si>
  <si>
    <t>001 0104 1630100150 244 310</t>
  </si>
  <si>
    <t>001 0113 1640171340 121 211 3038</t>
  </si>
  <si>
    <t>001 0113 1640171340 244 340 3038</t>
  </si>
  <si>
    <t xml:space="preserve">001 0113 1760100160 111 211 </t>
  </si>
  <si>
    <t xml:space="preserve">001 0113 1760100160 119 213 </t>
  </si>
  <si>
    <t xml:space="preserve">001 0113 1760100160 242 221 </t>
  </si>
  <si>
    <t xml:space="preserve">001 0113 1760100160 242 226 </t>
  </si>
  <si>
    <t>001 0113 1760100160 244 226</t>
  </si>
  <si>
    <t>001 0113 1760100160 244 310</t>
  </si>
  <si>
    <t>001 0203 1640151180 121 211 365</t>
  </si>
  <si>
    <t>001 0309 1110100110 244 226</t>
  </si>
  <si>
    <t>001 0412 1760100050 244 226</t>
  </si>
  <si>
    <t>001 0412 1760100060 244 226</t>
  </si>
  <si>
    <t>001 0501 1310100180 244 226</t>
  </si>
  <si>
    <t>001 0502 1320100200 243 225</t>
  </si>
  <si>
    <t>001 0503 1420100220 244 225</t>
  </si>
  <si>
    <t>001 0503 1430100230 244 340</t>
  </si>
  <si>
    <t>001 0503 1760100090 244 223</t>
  </si>
  <si>
    <t>001 1001 1760100090 312 263</t>
  </si>
  <si>
    <t xml:space="preserve">001 1301 1760100100 730 231 </t>
  </si>
  <si>
    <t>001 0801 1510100160 111 211</t>
  </si>
  <si>
    <t>001 0801 1510100160 119 213</t>
  </si>
  <si>
    <t xml:space="preserve"> Услуги по аренде</t>
  </si>
  <si>
    <t>001 0801 1510100160 244 226</t>
  </si>
  <si>
    <t>001 0801 1510100160 244 290</t>
  </si>
  <si>
    <t>001 0801 1510100160 244 340</t>
  </si>
  <si>
    <t>001 0801 1520100160 244 290</t>
  </si>
  <si>
    <t>001 1105 1530100160 244 226</t>
  </si>
  <si>
    <t>001 1105 1530100160 244 290</t>
  </si>
  <si>
    <t>001 1202 1760100160 111 211</t>
  </si>
  <si>
    <t>001 1202 1760100160 119 213</t>
  </si>
  <si>
    <t>001 1202 1760100160 1244 226</t>
  </si>
  <si>
    <t>001 1202 1760100160 1244 290</t>
  </si>
  <si>
    <t>001 0104 1760100010 540 251 001</t>
  </si>
  <si>
    <t>001 0113 1760100030 350 290</t>
  </si>
  <si>
    <t>001 0113 1760100040 831 290</t>
  </si>
  <si>
    <t>001 0113 1760100160 244 340</t>
  </si>
  <si>
    <t xml:space="preserve">001 0502 1760100110 810 241 </t>
  </si>
  <si>
    <t xml:space="preserve">001 0113 1760100160 242 223 </t>
  </si>
  <si>
    <t xml:space="preserve">001 0113 1760100160 244 225 </t>
  </si>
  <si>
    <t>001 0113 1760100160 244 290</t>
  </si>
  <si>
    <t>001 0309 1120100130 244 226</t>
  </si>
  <si>
    <t>001 0501 1760100080 244 290</t>
  </si>
  <si>
    <t>001 0501 1310100190 244 225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</si>
  <si>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</si>
  <si>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</si>
  <si>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</si>
  <si>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</si>
  <si>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</si>
  <si>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</t>
  </si>
  <si>
    <t>001 20202216130000 151</t>
  </si>
  <si>
    <t>001 0203 1640151180 121 213 365</t>
  </si>
  <si>
    <t>001 1202 1760100160 1244 340</t>
  </si>
  <si>
    <t>205</t>
  </si>
  <si>
    <t>233</t>
  </si>
  <si>
    <t>234</t>
  </si>
  <si>
    <t>235</t>
  </si>
  <si>
    <t>236</t>
  </si>
  <si>
    <t>237</t>
  </si>
  <si>
    <t>238</t>
  </si>
  <si>
    <t>269</t>
  </si>
  <si>
    <t>270</t>
  </si>
  <si>
    <t>271</t>
  </si>
  <si>
    <t>272</t>
  </si>
  <si>
    <t>273</t>
  </si>
  <si>
    <t>Главный бухгалтер                                                          _____________________________________                       Андреева О.В.</t>
  </si>
  <si>
    <t xml:space="preserve">002 0103 1610100140  129 213 </t>
  </si>
  <si>
    <t>001 0104 1630100140 129 213 070</t>
  </si>
  <si>
    <t>001 0104 1630100150 244 340</t>
  </si>
  <si>
    <t>Перечисления другим бюджетам бюджетной системы Российской Федерации</t>
  </si>
  <si>
    <t>001 0111 1760100020 870 290</t>
  </si>
  <si>
    <t>001 0113 1640171340 129 213 3038</t>
  </si>
  <si>
    <t>001 0113 1760100040 852 290</t>
  </si>
  <si>
    <t>001 0309 1130100110 244 310</t>
  </si>
  <si>
    <t>001 0409 1210100170 244 225</t>
  </si>
  <si>
    <t>001 0309 1130100130 244 226</t>
  </si>
  <si>
    <t>001 0409 1210270140 244 225 1043</t>
  </si>
  <si>
    <t>001 0409 12101S0140 244 225</t>
  </si>
  <si>
    <t>001 0409 12102S0780 414 310</t>
  </si>
  <si>
    <t>001 0503 1410100210 244 226</t>
  </si>
  <si>
    <t>001 0503 1410100210 244 310</t>
  </si>
  <si>
    <t>001 0801 1510100160 244 222</t>
  </si>
  <si>
    <t>001 0801 1510100160 244 223</t>
  </si>
  <si>
    <t>Услуги по аренде имущества</t>
  </si>
  <si>
    <t>001 0801 1510100160 244 224</t>
  </si>
  <si>
    <t>001 0801 1510100160 244 310</t>
  </si>
  <si>
    <t>Безвозмездные перечисления государственным и муниципальным организациям</t>
  </si>
  <si>
    <t>на 01.03.2016 г.</t>
  </si>
  <si>
    <t>"03"   марта  2016  г.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</si>
  <si>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</si>
  <si>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</si>
  <si>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274</t>
  </si>
  <si>
    <t>275</t>
  </si>
  <si>
    <t>276</t>
  </si>
  <si>
    <t>Обслуживание внутреннего долга</t>
  </si>
  <si>
    <r>
      <t>Периодичность:</t>
    </r>
    <r>
      <rPr>
        <u/>
        <sz val="8"/>
        <rFont val="Arial Cyr"/>
        <charset val="204"/>
      </rPr>
      <t xml:space="preserve"> месячная, </t>
    </r>
    <r>
      <rPr>
        <sz val="8"/>
        <rFont val="Arial Cyr"/>
        <charset val="204"/>
      </rPr>
      <t>квартальная</t>
    </r>
  </si>
  <si>
    <t>001 0502 1320100200 244 225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</si>
</sst>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left" vertical="center" wrapText="1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17"/>
  <sheetViews>
    <sheetView showGridLines="0" topLeftCell="A13" workbookViewId="0">
      <selection activeCell="P30" sqref="P30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8" t="s">
        <v>33</v>
      </c>
      <c r="B1" s="98"/>
      <c r="C1" s="98"/>
      <c r="D1" s="98"/>
      <c r="E1" s="98"/>
      <c r="F1" s="98"/>
      <c r="G1" s="98"/>
      <c r="H1" s="98"/>
      <c r="I1" s="3"/>
      <c r="J1" s="5"/>
    </row>
    <row r="2" spans="1:12" ht="15.75" customHeight="1">
      <c r="A2" s="98" t="s">
        <v>34</v>
      </c>
      <c r="B2" s="98"/>
      <c r="C2" s="98"/>
      <c r="D2" s="98"/>
      <c r="E2" s="98"/>
      <c r="F2" s="98"/>
      <c r="G2" s="98"/>
      <c r="H2" s="98"/>
      <c r="I2" s="8"/>
    </row>
    <row r="3" spans="1:12" ht="15.75" thickBot="1">
      <c r="A3" s="98" t="s">
        <v>35</v>
      </c>
      <c r="B3" s="98"/>
      <c r="C3" s="98"/>
      <c r="D3" s="98"/>
      <c r="E3" s="98"/>
      <c r="F3" s="98"/>
      <c r="G3" s="98"/>
      <c r="H3" s="98"/>
      <c r="I3" s="48"/>
      <c r="J3" s="13" t="s">
        <v>3</v>
      </c>
    </row>
    <row r="4" spans="1:12" ht="15.75" customHeight="1">
      <c r="A4" s="98" t="s">
        <v>36</v>
      </c>
      <c r="B4" s="98"/>
      <c r="C4" s="98"/>
      <c r="D4" s="98"/>
      <c r="E4" s="98"/>
      <c r="F4" s="98"/>
      <c r="G4" s="98"/>
      <c r="H4" s="98"/>
      <c r="I4" s="6" t="s">
        <v>17</v>
      </c>
      <c r="J4" s="9" t="s">
        <v>28</v>
      </c>
    </row>
    <row r="5" spans="1:12" ht="13.35" customHeight="1">
      <c r="A5" s="100" t="s">
        <v>276</v>
      </c>
      <c r="B5" s="100"/>
      <c r="C5" s="100"/>
      <c r="D5" s="100"/>
      <c r="E5" s="100"/>
      <c r="F5" s="100"/>
      <c r="G5" s="100"/>
      <c r="H5" s="100"/>
      <c r="I5" s="7" t="s">
        <v>16</v>
      </c>
      <c r="J5" s="29">
        <v>42430</v>
      </c>
    </row>
    <row r="6" spans="1:12" ht="28.15" customHeight="1">
      <c r="A6" s="99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96</v>
      </c>
    </row>
    <row r="7" spans="1:12" ht="28.15" customHeight="1">
      <c r="A7" s="99"/>
      <c r="B7" s="101" t="s">
        <v>95</v>
      </c>
      <c r="C7" s="101"/>
      <c r="D7" s="101"/>
      <c r="E7" s="101"/>
      <c r="F7" s="101"/>
      <c r="G7" s="101"/>
      <c r="H7" s="101"/>
      <c r="I7" s="7" t="s">
        <v>38</v>
      </c>
      <c r="J7" s="47" t="s">
        <v>50</v>
      </c>
    </row>
    <row r="8" spans="1:12">
      <c r="A8" s="7" t="s">
        <v>27</v>
      </c>
      <c r="B8" s="65" t="s">
        <v>47</v>
      </c>
      <c r="C8" s="65"/>
      <c r="D8" s="65"/>
      <c r="E8" s="65"/>
      <c r="F8" s="65"/>
      <c r="G8" s="65"/>
      <c r="H8" s="65"/>
      <c r="I8" s="7" t="s">
        <v>45</v>
      </c>
      <c r="J8" s="47" t="s">
        <v>94</v>
      </c>
    </row>
    <row r="9" spans="1:12">
      <c r="A9" s="7" t="s">
        <v>284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66" t="s">
        <v>19</v>
      </c>
      <c r="B11" s="66"/>
      <c r="C11" s="66"/>
      <c r="D11" s="66"/>
      <c r="E11" s="66"/>
      <c r="F11" s="66"/>
      <c r="G11" s="66"/>
      <c r="H11" s="66"/>
      <c r="I11" s="66"/>
      <c r="J11" s="14"/>
      <c r="L11" t="s">
        <v>46</v>
      </c>
    </row>
    <row r="12" spans="1:12" ht="13.5" customHeight="1">
      <c r="A12" s="82" t="s">
        <v>4</v>
      </c>
      <c r="B12" s="85" t="s">
        <v>21</v>
      </c>
      <c r="C12" s="88" t="s">
        <v>41</v>
      </c>
      <c r="D12" s="89"/>
      <c r="E12" s="94" t="s">
        <v>31</v>
      </c>
      <c r="F12" s="95" t="s">
        <v>5</v>
      </c>
      <c r="G12" s="96"/>
      <c r="H12" s="96"/>
      <c r="I12" s="97"/>
      <c r="J12" s="69" t="s">
        <v>24</v>
      </c>
    </row>
    <row r="13" spans="1:12" ht="9.9499999999999993" customHeight="1">
      <c r="A13" s="83"/>
      <c r="B13" s="86"/>
      <c r="C13" s="90"/>
      <c r="D13" s="91"/>
      <c r="E13" s="73"/>
      <c r="F13" s="72" t="s">
        <v>40</v>
      </c>
      <c r="G13" s="72" t="s">
        <v>22</v>
      </c>
      <c r="H13" s="72" t="s">
        <v>23</v>
      </c>
      <c r="I13" s="77" t="s">
        <v>6</v>
      </c>
      <c r="J13" s="70"/>
    </row>
    <row r="14" spans="1:12" ht="9.9499999999999993" customHeight="1">
      <c r="A14" s="83"/>
      <c r="B14" s="86"/>
      <c r="C14" s="90"/>
      <c r="D14" s="91"/>
      <c r="E14" s="73"/>
      <c r="F14" s="73"/>
      <c r="G14" s="75"/>
      <c r="H14" s="75"/>
      <c r="I14" s="78"/>
      <c r="J14" s="70"/>
    </row>
    <row r="15" spans="1:12" ht="9.9499999999999993" customHeight="1">
      <c r="A15" s="83"/>
      <c r="B15" s="86"/>
      <c r="C15" s="90"/>
      <c r="D15" s="91"/>
      <c r="E15" s="73"/>
      <c r="F15" s="73"/>
      <c r="G15" s="75"/>
      <c r="H15" s="75"/>
      <c r="I15" s="78"/>
      <c r="J15" s="70"/>
    </row>
    <row r="16" spans="1:12" ht="9.9499999999999993" customHeight="1">
      <c r="A16" s="83"/>
      <c r="B16" s="86"/>
      <c r="C16" s="90"/>
      <c r="D16" s="91"/>
      <c r="E16" s="73"/>
      <c r="F16" s="73"/>
      <c r="G16" s="75"/>
      <c r="H16" s="75"/>
      <c r="I16" s="78"/>
      <c r="J16" s="70"/>
    </row>
    <row r="17" spans="1:10" ht="9.9499999999999993" customHeight="1">
      <c r="A17" s="83"/>
      <c r="B17" s="86"/>
      <c r="C17" s="90"/>
      <c r="D17" s="91"/>
      <c r="E17" s="73"/>
      <c r="F17" s="73"/>
      <c r="G17" s="75"/>
      <c r="H17" s="75"/>
      <c r="I17" s="78"/>
      <c r="J17" s="70"/>
    </row>
    <row r="18" spans="1:10" ht="19.5" customHeight="1">
      <c r="A18" s="84"/>
      <c r="B18" s="87"/>
      <c r="C18" s="92"/>
      <c r="D18" s="93"/>
      <c r="E18" s="74"/>
      <c r="F18" s="74"/>
      <c r="G18" s="76"/>
      <c r="H18" s="76"/>
      <c r="I18" s="79"/>
      <c r="J18" s="71"/>
    </row>
    <row r="19" spans="1:10" ht="14.25" customHeight="1" thickBot="1">
      <c r="A19" s="22">
        <v>1</v>
      </c>
      <c r="B19" s="23">
        <v>2</v>
      </c>
      <c r="C19" s="80">
        <v>3</v>
      </c>
      <c r="D19" s="81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67" t="s">
        <v>51</v>
      </c>
      <c r="D20" s="68"/>
      <c r="E20" s="33">
        <f>SUM(E22:E31)</f>
        <v>31437544</v>
      </c>
      <c r="F20" s="33">
        <f>SUM(F22:F31)</f>
        <v>-49346383.910000004</v>
      </c>
      <c r="G20" s="33" t="s">
        <v>44</v>
      </c>
      <c r="H20" s="33" t="s">
        <v>44</v>
      </c>
      <c r="I20" s="33">
        <f>SUM(I22:I31)</f>
        <v>-49704314.910000004</v>
      </c>
      <c r="J20" s="33">
        <f>SUM(J21:J31)</f>
        <v>27816313.210000001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159</v>
      </c>
      <c r="B22" s="35" t="s">
        <v>160</v>
      </c>
      <c r="C22" s="62" t="s">
        <v>161</v>
      </c>
      <c r="D22" s="64"/>
      <c r="E22" s="43">
        <v>50000</v>
      </c>
      <c r="F22" s="43">
        <v>5700</v>
      </c>
      <c r="G22" s="43"/>
      <c r="H22" s="43"/>
      <c r="I22" s="43">
        <f t="shared" ref="I22:I29" si="0">F22</f>
        <v>5700</v>
      </c>
      <c r="J22" s="43">
        <f>E22-I22</f>
        <v>44300</v>
      </c>
    </row>
    <row r="23" spans="1:10" ht="45">
      <c r="A23" s="34" t="s">
        <v>162</v>
      </c>
      <c r="B23" s="35" t="s">
        <v>173</v>
      </c>
      <c r="C23" s="62" t="s">
        <v>164</v>
      </c>
      <c r="D23" s="64"/>
      <c r="E23" s="36">
        <v>700000</v>
      </c>
      <c r="F23" s="43">
        <v>15439.79</v>
      </c>
      <c r="G23" s="43"/>
      <c r="H23" s="43"/>
      <c r="I23" s="43">
        <f t="shared" si="0"/>
        <v>15439.79</v>
      </c>
      <c r="J23" s="43">
        <f>E23-I23</f>
        <v>684560.21</v>
      </c>
    </row>
    <row r="24" spans="1:10" ht="67.5">
      <c r="A24" s="59" t="s">
        <v>233</v>
      </c>
      <c r="B24" s="35" t="s">
        <v>175</v>
      </c>
      <c r="C24" s="62" t="s">
        <v>234</v>
      </c>
      <c r="D24" s="64"/>
      <c r="E24" s="36">
        <v>9500000</v>
      </c>
      <c r="F24" s="43">
        <v>357931</v>
      </c>
      <c r="G24" s="43"/>
      <c r="H24" s="43"/>
      <c r="I24" s="43"/>
      <c r="J24" s="43">
        <f>E24-F24</f>
        <v>9142069</v>
      </c>
    </row>
    <row r="25" spans="1:10" ht="33.75">
      <c r="A25" s="59" t="s">
        <v>278</v>
      </c>
      <c r="B25" s="35" t="s">
        <v>174</v>
      </c>
      <c r="C25" s="62" t="s">
        <v>279</v>
      </c>
      <c r="D25" s="64"/>
      <c r="E25" s="43">
        <v>0</v>
      </c>
      <c r="F25" s="43">
        <v>44766</v>
      </c>
      <c r="G25" s="43"/>
      <c r="H25" s="43"/>
      <c r="I25" s="43">
        <f t="shared" ref="I25:I26" si="1">F25</f>
        <v>44766</v>
      </c>
      <c r="J25" s="43">
        <v>0</v>
      </c>
    </row>
    <row r="26" spans="1:10" ht="45">
      <c r="A26" s="34" t="s">
        <v>235</v>
      </c>
      <c r="B26" s="35" t="s">
        <v>174</v>
      </c>
      <c r="C26" s="62" t="s">
        <v>236</v>
      </c>
      <c r="D26" s="64"/>
      <c r="E26" s="36">
        <v>1879394</v>
      </c>
      <c r="F26" s="43"/>
      <c r="G26" s="43"/>
      <c r="H26" s="43"/>
      <c r="I26" s="43">
        <f t="shared" si="1"/>
        <v>0</v>
      </c>
      <c r="J26" s="43">
        <f>E26-F26</f>
        <v>1879394</v>
      </c>
    </row>
    <row r="27" spans="1:10" ht="22.5">
      <c r="A27" s="34" t="s">
        <v>165</v>
      </c>
      <c r="B27" s="35" t="s">
        <v>174</v>
      </c>
      <c r="C27" s="62" t="s">
        <v>172</v>
      </c>
      <c r="D27" s="64"/>
      <c r="E27" s="43">
        <v>17736800</v>
      </c>
      <c r="F27" s="43">
        <v>2990380</v>
      </c>
      <c r="G27" s="43"/>
      <c r="H27" s="43"/>
      <c r="I27" s="43">
        <f t="shared" si="0"/>
        <v>2990380</v>
      </c>
      <c r="J27" s="43">
        <f>E27-I27</f>
        <v>14746420</v>
      </c>
    </row>
    <row r="28" spans="1:10" ht="33.75">
      <c r="A28" s="34" t="s">
        <v>166</v>
      </c>
      <c r="B28" s="35" t="s">
        <v>175</v>
      </c>
      <c r="C28" s="62" t="s">
        <v>171</v>
      </c>
      <c r="D28" s="64"/>
      <c r="E28" s="43">
        <v>223170</v>
      </c>
      <c r="F28" s="43">
        <v>111585</v>
      </c>
      <c r="G28" s="43"/>
      <c r="H28" s="43"/>
      <c r="I28" s="43">
        <f t="shared" si="0"/>
        <v>111585</v>
      </c>
      <c r="J28" s="43">
        <f>E28-I28</f>
        <v>111585</v>
      </c>
    </row>
    <row r="29" spans="1:10" ht="33.75">
      <c r="A29" s="34" t="s">
        <v>167</v>
      </c>
      <c r="B29" s="35" t="s">
        <v>163</v>
      </c>
      <c r="C29" s="62" t="s">
        <v>169</v>
      </c>
      <c r="D29" s="64"/>
      <c r="E29" s="43">
        <v>560780</v>
      </c>
      <c r="F29" s="61">
        <v>140195</v>
      </c>
      <c r="G29" s="43"/>
      <c r="H29" s="43"/>
      <c r="I29" s="43">
        <f t="shared" si="0"/>
        <v>140195</v>
      </c>
      <c r="J29" s="43">
        <f>E29-I29</f>
        <v>420585</v>
      </c>
    </row>
    <row r="30" spans="1:10" ht="78.75">
      <c r="A30" s="60" t="s">
        <v>237</v>
      </c>
      <c r="B30" s="35" t="s">
        <v>238</v>
      </c>
      <c r="C30" s="62" t="s">
        <v>239</v>
      </c>
      <c r="D30" s="63"/>
      <c r="E30" s="43">
        <v>787400</v>
      </c>
      <c r="F30" s="61">
        <v>0</v>
      </c>
      <c r="G30" s="43"/>
      <c r="H30" s="43"/>
      <c r="I30" s="43">
        <f t="shared" ref="I30:I31" si="2">F30</f>
        <v>0</v>
      </c>
      <c r="J30" s="43">
        <f t="shared" ref="J30" si="3">E30-I30</f>
        <v>787400</v>
      </c>
    </row>
    <row r="31" spans="1:10" ht="33.75">
      <c r="A31" s="34" t="s">
        <v>168</v>
      </c>
      <c r="B31" s="35" t="s">
        <v>176</v>
      </c>
      <c r="C31" s="62" t="s">
        <v>170</v>
      </c>
      <c r="D31" s="64"/>
      <c r="E31" s="36">
        <v>0</v>
      </c>
      <c r="F31" s="36">
        <v>-53012380.700000003</v>
      </c>
      <c r="G31" s="36"/>
      <c r="H31" s="36"/>
      <c r="I31" s="43">
        <f t="shared" si="2"/>
        <v>-53012380.700000003</v>
      </c>
      <c r="J31" s="43"/>
    </row>
    <row r="32" spans="1:10">
      <c r="A32" s="55"/>
      <c r="B32" s="56"/>
      <c r="C32" s="57"/>
      <c r="D32" s="57"/>
      <c r="E32" s="58"/>
      <c r="F32" s="58"/>
      <c r="G32" s="58"/>
      <c r="H32" s="58"/>
      <c r="I32" s="58"/>
      <c r="J32" s="58"/>
    </row>
    <row r="35" ht="27" customHeight="1"/>
    <row r="36" ht="15" customHeight="1"/>
    <row r="37" ht="10.5" customHeight="1"/>
    <row r="46" ht="15" customHeight="1"/>
    <row r="48" ht="15" customHeight="1"/>
    <row r="49" ht="15" customHeight="1"/>
    <row r="50" ht="15" customHeight="1"/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3" ht="9.75" customHeight="1"/>
    <row r="64" ht="12" customHeight="1"/>
    <row r="65" ht="9.75" customHeight="1"/>
    <row r="66" ht="9.75" customHeight="1"/>
    <row r="67" ht="17.100000000000001" customHeight="1"/>
    <row r="68" ht="18" customHeight="1"/>
    <row r="69" ht="9.9499999999999993" customHeight="1"/>
    <row r="70" ht="9.9499999999999993" customHeight="1"/>
    <row r="116" ht="29.25" customHeight="1"/>
    <row r="117" ht="30.75" customHeight="1"/>
  </sheetData>
  <mergeCells count="31">
    <mergeCell ref="A1:H1"/>
    <mergeCell ref="A2:H2"/>
    <mergeCell ref="A3:H3"/>
    <mergeCell ref="A4:H4"/>
    <mergeCell ref="A6:A7"/>
    <mergeCell ref="A5:H5"/>
    <mergeCell ref="B7:H7"/>
    <mergeCell ref="B8:H8"/>
    <mergeCell ref="A11:I11"/>
    <mergeCell ref="C20:D20"/>
    <mergeCell ref="C31:D31"/>
    <mergeCell ref="J12:J18"/>
    <mergeCell ref="F13:F18"/>
    <mergeCell ref="G13:G18"/>
    <mergeCell ref="H13:H18"/>
    <mergeCell ref="I13:I18"/>
    <mergeCell ref="C19:D19"/>
    <mergeCell ref="A12:A18"/>
    <mergeCell ref="B12:B18"/>
    <mergeCell ref="C12:D18"/>
    <mergeCell ref="E12:E18"/>
    <mergeCell ref="F12:I12"/>
    <mergeCell ref="C22:D22"/>
    <mergeCell ref="C30:D30"/>
    <mergeCell ref="C23:D23"/>
    <mergeCell ref="C27:D27"/>
    <mergeCell ref="C28:D28"/>
    <mergeCell ref="C29:D29"/>
    <mergeCell ref="C24:D24"/>
    <mergeCell ref="C26:D26"/>
    <mergeCell ref="C25:D25"/>
  </mergeCells>
  <conditionalFormatting sqref="I31:J32">
    <cfRule type="cellIs" dxfId="19" priority="3" stopIfTrue="1" operator="equal">
      <formula>0</formula>
    </cfRule>
  </conditionalFormatting>
  <conditionalFormatting sqref="I31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96"/>
  <sheetViews>
    <sheetView showGridLines="0" showZeros="0" tabSelected="1" topLeftCell="A40" workbookViewId="0">
      <selection activeCell="I70" sqref="I70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03" t="s">
        <v>4</v>
      </c>
      <c r="B4" s="85" t="s">
        <v>21</v>
      </c>
      <c r="C4" s="88" t="s">
        <v>42</v>
      </c>
      <c r="D4" s="89"/>
      <c r="E4" s="94" t="s">
        <v>31</v>
      </c>
      <c r="F4" s="94" t="s">
        <v>25</v>
      </c>
      <c r="G4" s="106" t="s">
        <v>5</v>
      </c>
      <c r="H4" s="111"/>
      <c r="I4" s="111"/>
      <c r="J4" s="112"/>
      <c r="K4" s="106" t="s">
        <v>26</v>
      </c>
      <c r="L4" s="107"/>
    </row>
    <row r="5" spans="1:12" ht="12.75" customHeight="1">
      <c r="A5" s="104"/>
      <c r="B5" s="86"/>
      <c r="C5" s="90"/>
      <c r="D5" s="91"/>
      <c r="E5" s="73"/>
      <c r="F5" s="73"/>
      <c r="G5" s="108"/>
      <c r="H5" s="113"/>
      <c r="I5" s="113"/>
      <c r="J5" s="114"/>
      <c r="K5" s="108"/>
      <c r="L5" s="109"/>
    </row>
    <row r="6" spans="1:12" ht="12.75" customHeight="1">
      <c r="A6" s="104"/>
      <c r="B6" s="86"/>
      <c r="C6" s="90"/>
      <c r="D6" s="91"/>
      <c r="E6" s="73"/>
      <c r="F6" s="73"/>
      <c r="G6" s="72" t="s">
        <v>40</v>
      </c>
      <c r="H6" s="72" t="s">
        <v>22</v>
      </c>
      <c r="I6" s="72" t="s">
        <v>23</v>
      </c>
      <c r="J6" s="77" t="s">
        <v>6</v>
      </c>
      <c r="K6" s="72" t="s">
        <v>30</v>
      </c>
      <c r="L6" s="110" t="s">
        <v>29</v>
      </c>
    </row>
    <row r="7" spans="1:12" ht="12.75" customHeight="1">
      <c r="A7" s="104"/>
      <c r="B7" s="86"/>
      <c r="C7" s="90"/>
      <c r="D7" s="91"/>
      <c r="E7" s="73"/>
      <c r="F7" s="73"/>
      <c r="G7" s="73"/>
      <c r="H7" s="75"/>
      <c r="I7" s="75"/>
      <c r="J7" s="78"/>
      <c r="K7" s="73"/>
      <c r="L7" s="70"/>
    </row>
    <row r="8" spans="1:12" ht="12.75" customHeight="1">
      <c r="A8" s="104"/>
      <c r="B8" s="86"/>
      <c r="C8" s="90"/>
      <c r="D8" s="91"/>
      <c r="E8" s="73"/>
      <c r="F8" s="73"/>
      <c r="G8" s="73"/>
      <c r="H8" s="75"/>
      <c r="I8" s="75"/>
      <c r="J8" s="78"/>
      <c r="K8" s="73"/>
      <c r="L8" s="70"/>
    </row>
    <row r="9" spans="1:12" ht="12.75" customHeight="1">
      <c r="A9" s="104"/>
      <c r="B9" s="86"/>
      <c r="C9" s="90"/>
      <c r="D9" s="91"/>
      <c r="E9" s="73"/>
      <c r="F9" s="73"/>
      <c r="G9" s="73"/>
      <c r="H9" s="75"/>
      <c r="I9" s="75"/>
      <c r="J9" s="78"/>
      <c r="K9" s="73"/>
      <c r="L9" s="70"/>
    </row>
    <row r="10" spans="1:12" ht="12.75" customHeight="1">
      <c r="A10" s="104"/>
      <c r="B10" s="86"/>
      <c r="C10" s="90"/>
      <c r="D10" s="91"/>
      <c r="E10" s="73"/>
      <c r="F10" s="73"/>
      <c r="G10" s="73"/>
      <c r="H10" s="75"/>
      <c r="I10" s="75"/>
      <c r="J10" s="78"/>
      <c r="K10" s="73"/>
      <c r="L10" s="70"/>
    </row>
    <row r="11" spans="1:12" ht="12.75" customHeight="1">
      <c r="A11" s="105"/>
      <c r="B11" s="87"/>
      <c r="C11" s="92"/>
      <c r="D11" s="93"/>
      <c r="E11" s="74"/>
      <c r="F11" s="74"/>
      <c r="G11" s="74"/>
      <c r="H11" s="76"/>
      <c r="I11" s="76"/>
      <c r="J11" s="79"/>
      <c r="K11" s="74"/>
      <c r="L11" s="71"/>
    </row>
    <row r="12" spans="1:12" ht="13.5" customHeight="1" thickBot="1">
      <c r="A12" s="22">
        <v>1</v>
      </c>
      <c r="B12" s="23">
        <v>2</v>
      </c>
      <c r="C12" s="80">
        <v>3</v>
      </c>
      <c r="D12" s="81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67" t="s">
        <v>51</v>
      </c>
      <c r="D13" s="68"/>
      <c r="E13" s="33">
        <f>SUM(E15:E93)</f>
        <v>58434302</v>
      </c>
      <c r="F13" s="33">
        <f>SUM(F15:F93)</f>
        <v>40479150</v>
      </c>
      <c r="G13" s="33">
        <f>SUM(G15:G93)</f>
        <v>12803780.459999999</v>
      </c>
      <c r="H13" s="33"/>
      <c r="I13" s="33"/>
      <c r="J13" s="33">
        <f>SUM(J15:J94)</f>
        <v>12803780.459999999</v>
      </c>
      <c r="K13" s="33">
        <f>E13-G13</f>
        <v>45630521.539999999</v>
      </c>
      <c r="L13" s="33">
        <f>SUM(L15:L93)</f>
        <v>27582350.039999999</v>
      </c>
    </row>
    <row r="14" spans="1:12">
      <c r="A14" s="34" t="s">
        <v>52</v>
      </c>
      <c r="B14" s="35"/>
      <c r="C14" s="62"/>
      <c r="D14" s="64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99</v>
      </c>
      <c r="C15" s="62" t="s">
        <v>177</v>
      </c>
      <c r="D15" s="64"/>
      <c r="E15" s="36">
        <v>998000</v>
      </c>
      <c r="F15" s="36">
        <v>250000</v>
      </c>
      <c r="G15" s="36">
        <v>88503</v>
      </c>
      <c r="H15" s="36"/>
      <c r="I15" s="36"/>
      <c r="J15" s="36">
        <f>G15</f>
        <v>88503</v>
      </c>
      <c r="K15" s="36">
        <f>E15-G15</f>
        <v>909497</v>
      </c>
      <c r="L15" s="36">
        <f>F15-G15</f>
        <v>161497</v>
      </c>
    </row>
    <row r="16" spans="1:12">
      <c r="A16" s="34" t="s">
        <v>56</v>
      </c>
      <c r="B16" s="35" t="s">
        <v>100</v>
      </c>
      <c r="C16" s="62" t="s">
        <v>255</v>
      </c>
      <c r="D16" s="64"/>
      <c r="E16" s="36">
        <v>302000</v>
      </c>
      <c r="F16" s="36">
        <v>76000</v>
      </c>
      <c r="G16" s="36">
        <v>19179</v>
      </c>
      <c r="H16" s="36"/>
      <c r="I16" s="36"/>
      <c r="J16" s="36">
        <f t="shared" ref="J16:J91" si="0">G16</f>
        <v>19179</v>
      </c>
      <c r="K16" s="36">
        <f t="shared" ref="K16:K81" si="1">E16-G16</f>
        <v>282821</v>
      </c>
      <c r="L16" s="36">
        <f t="shared" ref="L16:L81" si="2">F16-G16</f>
        <v>56821</v>
      </c>
    </row>
    <row r="17" spans="1:12">
      <c r="A17" s="34" t="s">
        <v>60</v>
      </c>
      <c r="B17" s="35" t="s">
        <v>101</v>
      </c>
      <c r="C17" s="62" t="s">
        <v>178</v>
      </c>
      <c r="D17" s="64"/>
      <c r="E17" s="36">
        <v>260000</v>
      </c>
      <c r="F17" s="36">
        <v>140000</v>
      </c>
      <c r="G17" s="36">
        <v>20336</v>
      </c>
      <c r="H17" s="36"/>
      <c r="I17" s="36"/>
      <c r="J17" s="36">
        <f t="shared" si="0"/>
        <v>20336</v>
      </c>
      <c r="K17" s="36">
        <f t="shared" si="1"/>
        <v>239664</v>
      </c>
      <c r="L17" s="36">
        <f t="shared" si="2"/>
        <v>119664</v>
      </c>
    </row>
    <row r="18" spans="1:12">
      <c r="A18" s="34" t="s">
        <v>61</v>
      </c>
      <c r="B18" s="35" t="s">
        <v>102</v>
      </c>
      <c r="C18" s="62" t="s">
        <v>179</v>
      </c>
      <c r="D18" s="64"/>
      <c r="E18" s="36">
        <v>1000</v>
      </c>
      <c r="F18" s="36">
        <v>1000</v>
      </c>
      <c r="G18" s="36"/>
      <c r="H18" s="36"/>
      <c r="I18" s="36"/>
      <c r="J18" s="36">
        <f t="shared" si="0"/>
        <v>0</v>
      </c>
      <c r="K18" s="36">
        <f t="shared" si="1"/>
        <v>1000</v>
      </c>
      <c r="L18" s="36">
        <f t="shared" si="2"/>
        <v>1000</v>
      </c>
    </row>
    <row r="19" spans="1:12">
      <c r="A19" s="34" t="s">
        <v>62</v>
      </c>
      <c r="B19" s="35" t="s">
        <v>242</v>
      </c>
      <c r="C19" s="62" t="s">
        <v>180</v>
      </c>
      <c r="D19" s="64"/>
      <c r="E19" s="36">
        <v>9000</v>
      </c>
      <c r="F19" s="36">
        <v>9000</v>
      </c>
      <c r="G19" s="36"/>
      <c r="H19" s="36"/>
      <c r="I19" s="36"/>
      <c r="J19" s="36">
        <f t="shared" si="0"/>
        <v>0</v>
      </c>
      <c r="K19" s="36">
        <f t="shared" si="1"/>
        <v>9000</v>
      </c>
      <c r="L19" s="36">
        <f t="shared" si="2"/>
        <v>9000</v>
      </c>
    </row>
    <row r="20" spans="1:12">
      <c r="A20" s="34" t="s">
        <v>63</v>
      </c>
      <c r="B20" s="35" t="s">
        <v>103</v>
      </c>
      <c r="C20" s="62" t="s">
        <v>181</v>
      </c>
      <c r="D20" s="64"/>
      <c r="E20" s="36">
        <v>30000</v>
      </c>
      <c r="F20" s="36">
        <v>10000</v>
      </c>
      <c r="G20" s="36"/>
      <c r="H20" s="36"/>
      <c r="I20" s="36"/>
      <c r="J20" s="36">
        <f t="shared" si="0"/>
        <v>0</v>
      </c>
      <c r="K20" s="36">
        <f t="shared" si="1"/>
        <v>30000</v>
      </c>
      <c r="L20" s="36">
        <f t="shared" si="2"/>
        <v>10000</v>
      </c>
    </row>
    <row r="21" spans="1:12">
      <c r="A21" s="34" t="s">
        <v>55</v>
      </c>
      <c r="B21" s="35" t="s">
        <v>104</v>
      </c>
      <c r="C21" s="62" t="s">
        <v>182</v>
      </c>
      <c r="D21" s="64"/>
      <c r="E21" s="36">
        <v>1228000</v>
      </c>
      <c r="F21" s="36">
        <v>300000</v>
      </c>
      <c r="G21" s="36">
        <v>104156</v>
      </c>
      <c r="H21" s="36"/>
      <c r="I21" s="36"/>
      <c r="J21" s="36">
        <f t="shared" si="0"/>
        <v>104156</v>
      </c>
      <c r="K21" s="36">
        <f t="shared" si="1"/>
        <v>1123844</v>
      </c>
      <c r="L21" s="36">
        <f t="shared" si="2"/>
        <v>195844</v>
      </c>
    </row>
    <row r="22" spans="1:12">
      <c r="A22" s="34" t="s">
        <v>56</v>
      </c>
      <c r="B22" s="35" t="s">
        <v>105</v>
      </c>
      <c r="C22" s="62" t="s">
        <v>183</v>
      </c>
      <c r="D22" s="64"/>
      <c r="E22" s="36">
        <v>372000</v>
      </c>
      <c r="F22" s="36">
        <v>90000</v>
      </c>
      <c r="G22" s="36">
        <v>20244</v>
      </c>
      <c r="H22" s="36"/>
      <c r="I22" s="36"/>
      <c r="J22" s="36">
        <f t="shared" si="0"/>
        <v>20244</v>
      </c>
      <c r="K22" s="36">
        <f t="shared" si="1"/>
        <v>351756</v>
      </c>
      <c r="L22" s="36">
        <f t="shared" si="2"/>
        <v>69756</v>
      </c>
    </row>
    <row r="23" spans="1:12">
      <c r="A23" s="34" t="s">
        <v>55</v>
      </c>
      <c r="B23" s="35" t="s">
        <v>106</v>
      </c>
      <c r="C23" s="62" t="s">
        <v>182</v>
      </c>
      <c r="D23" s="64"/>
      <c r="E23" s="36">
        <v>3030000</v>
      </c>
      <c r="F23" s="36">
        <v>760000</v>
      </c>
      <c r="G23" s="36">
        <v>409256</v>
      </c>
      <c r="H23" s="36"/>
      <c r="I23" s="36"/>
      <c r="J23" s="36">
        <f t="shared" si="0"/>
        <v>409256</v>
      </c>
      <c r="K23" s="36">
        <f t="shared" si="1"/>
        <v>2620744</v>
      </c>
      <c r="L23" s="36">
        <f t="shared" si="2"/>
        <v>350744</v>
      </c>
    </row>
    <row r="24" spans="1:12">
      <c r="A24" s="34" t="s">
        <v>56</v>
      </c>
      <c r="B24" s="35" t="s">
        <v>107</v>
      </c>
      <c r="C24" s="62" t="s">
        <v>256</v>
      </c>
      <c r="D24" s="64"/>
      <c r="E24" s="36">
        <v>920000</v>
      </c>
      <c r="F24" s="36">
        <v>230000</v>
      </c>
      <c r="G24" s="36">
        <v>101059</v>
      </c>
      <c r="H24" s="36"/>
      <c r="I24" s="36"/>
      <c r="J24" s="36">
        <f t="shared" si="0"/>
        <v>101059</v>
      </c>
      <c r="K24" s="36">
        <f t="shared" si="1"/>
        <v>818941</v>
      </c>
      <c r="L24" s="36">
        <f t="shared" si="2"/>
        <v>128941</v>
      </c>
    </row>
    <row r="25" spans="1:12">
      <c r="A25" s="34" t="s">
        <v>57</v>
      </c>
      <c r="B25" s="35" t="s">
        <v>108</v>
      </c>
      <c r="C25" s="62" t="s">
        <v>184</v>
      </c>
      <c r="D25" s="64"/>
      <c r="E25" s="36">
        <v>70000</v>
      </c>
      <c r="F25" s="36">
        <v>70000</v>
      </c>
      <c r="G25" s="36">
        <v>7037.56</v>
      </c>
      <c r="H25" s="36"/>
      <c r="I25" s="36"/>
      <c r="J25" s="36">
        <f t="shared" si="0"/>
        <v>7037.56</v>
      </c>
      <c r="K25" s="36">
        <f t="shared" si="1"/>
        <v>62962.44</v>
      </c>
      <c r="L25" s="36">
        <f t="shared" si="2"/>
        <v>62962.44</v>
      </c>
    </row>
    <row r="26" spans="1:12">
      <c r="A26" s="34" t="s">
        <v>58</v>
      </c>
      <c r="B26" s="35" t="s">
        <v>109</v>
      </c>
      <c r="C26" s="62" t="s">
        <v>185</v>
      </c>
      <c r="D26" s="64"/>
      <c r="E26" s="36">
        <v>300000</v>
      </c>
      <c r="F26" s="36">
        <v>300000</v>
      </c>
      <c r="G26" s="36">
        <v>39819.82</v>
      </c>
      <c r="H26" s="36"/>
      <c r="I26" s="36"/>
      <c r="J26" s="36">
        <f t="shared" si="0"/>
        <v>39819.82</v>
      </c>
      <c r="K26" s="36">
        <f t="shared" si="1"/>
        <v>260180.18</v>
      </c>
      <c r="L26" s="36">
        <f t="shared" si="2"/>
        <v>260180.18</v>
      </c>
    </row>
    <row r="27" spans="1:12">
      <c r="A27" s="34" t="s">
        <v>59</v>
      </c>
      <c r="B27" s="35" t="s">
        <v>110</v>
      </c>
      <c r="C27" s="62" t="s">
        <v>186</v>
      </c>
      <c r="D27" s="64"/>
      <c r="E27" s="36">
        <v>565000</v>
      </c>
      <c r="F27" s="36">
        <v>565000</v>
      </c>
      <c r="G27" s="36">
        <v>1598.59</v>
      </c>
      <c r="H27" s="36"/>
      <c r="I27" s="36"/>
      <c r="J27" s="36">
        <f t="shared" si="0"/>
        <v>1598.59</v>
      </c>
      <c r="K27" s="36">
        <f t="shared" si="1"/>
        <v>563401.41</v>
      </c>
      <c r="L27" s="36">
        <f t="shared" si="2"/>
        <v>563401.41</v>
      </c>
    </row>
    <row r="28" spans="1:12">
      <c r="A28" s="34" t="s">
        <v>60</v>
      </c>
      <c r="B28" s="35" t="s">
        <v>111</v>
      </c>
      <c r="C28" s="62" t="s">
        <v>187</v>
      </c>
      <c r="D28" s="64"/>
      <c r="E28" s="36">
        <v>1500000</v>
      </c>
      <c r="F28" s="36">
        <v>750000</v>
      </c>
      <c r="G28" s="36">
        <v>176738</v>
      </c>
      <c r="H28" s="36"/>
      <c r="I28" s="36"/>
      <c r="J28" s="36">
        <f t="shared" si="0"/>
        <v>176738</v>
      </c>
      <c r="K28" s="36">
        <f t="shared" si="1"/>
        <v>1323262</v>
      </c>
      <c r="L28" s="36">
        <f t="shared" si="2"/>
        <v>573262</v>
      </c>
    </row>
    <row r="29" spans="1:12">
      <c r="A29" s="34" t="s">
        <v>61</v>
      </c>
      <c r="B29" s="35" t="s">
        <v>112</v>
      </c>
      <c r="C29" s="62" t="s">
        <v>188</v>
      </c>
      <c r="D29" s="64"/>
      <c r="E29" s="36">
        <v>15000</v>
      </c>
      <c r="F29" s="36">
        <v>15000</v>
      </c>
      <c r="G29" s="36"/>
      <c r="H29" s="36"/>
      <c r="I29" s="36"/>
      <c r="J29" s="36">
        <f t="shared" si="0"/>
        <v>0</v>
      </c>
      <c r="K29" s="36">
        <f t="shared" si="1"/>
        <v>15000</v>
      </c>
      <c r="L29" s="36">
        <f t="shared" si="2"/>
        <v>15000</v>
      </c>
    </row>
    <row r="30" spans="1:12">
      <c r="A30" s="34" t="s">
        <v>62</v>
      </c>
      <c r="B30" s="35" t="s">
        <v>113</v>
      </c>
      <c r="C30" s="62" t="s">
        <v>189</v>
      </c>
      <c r="D30" s="64"/>
      <c r="E30" s="36">
        <v>250000</v>
      </c>
      <c r="F30" s="36">
        <v>100000</v>
      </c>
      <c r="G30" s="36"/>
      <c r="H30" s="36"/>
      <c r="I30" s="36"/>
      <c r="J30" s="36">
        <f t="shared" si="0"/>
        <v>0</v>
      </c>
      <c r="K30" s="36">
        <f t="shared" si="1"/>
        <v>250000</v>
      </c>
      <c r="L30" s="36">
        <f t="shared" si="2"/>
        <v>100000</v>
      </c>
    </row>
    <row r="31" spans="1:12">
      <c r="A31" s="34" t="s">
        <v>63</v>
      </c>
      <c r="B31" s="35" t="s">
        <v>114</v>
      </c>
      <c r="C31" s="62" t="s">
        <v>257</v>
      </c>
      <c r="D31" s="64"/>
      <c r="E31" s="36">
        <v>200000</v>
      </c>
      <c r="F31" s="36">
        <v>100000</v>
      </c>
      <c r="G31" s="36">
        <v>10690</v>
      </c>
      <c r="H31" s="36"/>
      <c r="I31" s="36"/>
      <c r="J31" s="36">
        <f t="shared" si="0"/>
        <v>10690</v>
      </c>
      <c r="K31" s="36">
        <f t="shared" si="1"/>
        <v>189310</v>
      </c>
      <c r="L31" s="36">
        <f t="shared" si="2"/>
        <v>89310</v>
      </c>
    </row>
    <row r="32" spans="1:12" ht="24.75" customHeight="1">
      <c r="A32" s="34" t="s">
        <v>258</v>
      </c>
      <c r="B32" s="35" t="s">
        <v>115</v>
      </c>
      <c r="C32" s="62" t="s">
        <v>222</v>
      </c>
      <c r="D32" s="64"/>
      <c r="E32" s="36">
        <v>558952</v>
      </c>
      <c r="F32" s="36">
        <v>140000</v>
      </c>
      <c r="G32" s="36"/>
      <c r="H32" s="36"/>
      <c r="I32" s="36"/>
      <c r="J32" s="36">
        <f t="shared" si="0"/>
        <v>0</v>
      </c>
      <c r="K32" s="36">
        <f t="shared" si="1"/>
        <v>558952</v>
      </c>
      <c r="L32" s="36">
        <f t="shared" si="2"/>
        <v>140000</v>
      </c>
    </row>
    <row r="33" spans="1:12">
      <c r="A33" s="34" t="s">
        <v>61</v>
      </c>
      <c r="B33" s="35" t="s">
        <v>116</v>
      </c>
      <c r="C33" s="62" t="s">
        <v>259</v>
      </c>
      <c r="D33" s="64"/>
      <c r="E33" s="36">
        <v>500000</v>
      </c>
      <c r="F33" s="36">
        <v>125000</v>
      </c>
      <c r="G33" s="36"/>
      <c r="H33" s="36"/>
      <c r="I33" s="36"/>
      <c r="J33" s="36">
        <f t="shared" si="0"/>
        <v>0</v>
      </c>
      <c r="K33" s="36">
        <f t="shared" si="1"/>
        <v>500000</v>
      </c>
      <c r="L33" s="36">
        <f t="shared" si="2"/>
        <v>125000</v>
      </c>
    </row>
    <row r="34" spans="1:12">
      <c r="A34" s="34" t="s">
        <v>55</v>
      </c>
      <c r="B34" s="35" t="s">
        <v>117</v>
      </c>
      <c r="C34" s="62" t="s">
        <v>190</v>
      </c>
      <c r="D34" s="102"/>
      <c r="E34" s="36">
        <v>424000</v>
      </c>
      <c r="F34" s="36">
        <v>106000</v>
      </c>
      <c r="G34" s="36">
        <v>43283</v>
      </c>
      <c r="H34" s="36"/>
      <c r="I34" s="36"/>
      <c r="J34" s="36">
        <f t="shared" si="0"/>
        <v>43283</v>
      </c>
      <c r="K34" s="36">
        <f t="shared" si="1"/>
        <v>380717</v>
      </c>
      <c r="L34" s="36">
        <f t="shared" si="2"/>
        <v>62717</v>
      </c>
    </row>
    <row r="35" spans="1:12">
      <c r="A35" s="34" t="s">
        <v>56</v>
      </c>
      <c r="B35" s="35" t="s">
        <v>118</v>
      </c>
      <c r="C35" s="62" t="s">
        <v>260</v>
      </c>
      <c r="D35" s="102"/>
      <c r="E35" s="36">
        <v>129300</v>
      </c>
      <c r="F35" s="36">
        <v>32000</v>
      </c>
      <c r="G35" s="36">
        <v>8541</v>
      </c>
      <c r="H35" s="36"/>
      <c r="I35" s="36"/>
      <c r="J35" s="36">
        <f t="shared" si="0"/>
        <v>8541</v>
      </c>
      <c r="K35" s="36">
        <f t="shared" si="1"/>
        <v>120759</v>
      </c>
      <c r="L35" s="36">
        <f t="shared" si="2"/>
        <v>23459</v>
      </c>
    </row>
    <row r="36" spans="1:12">
      <c r="A36" s="34" t="s">
        <v>63</v>
      </c>
      <c r="B36" s="35" t="s">
        <v>118</v>
      </c>
      <c r="C36" s="62" t="s">
        <v>191</v>
      </c>
      <c r="D36" s="102"/>
      <c r="E36" s="36">
        <v>7480</v>
      </c>
      <c r="F36" s="36">
        <v>7480</v>
      </c>
      <c r="G36" s="36"/>
      <c r="H36" s="36"/>
      <c r="I36" s="36"/>
      <c r="J36" s="36">
        <f t="shared" si="0"/>
        <v>0</v>
      </c>
      <c r="K36" s="36">
        <f t="shared" si="1"/>
        <v>7480</v>
      </c>
      <c r="L36" s="36">
        <f t="shared" si="2"/>
        <v>7480</v>
      </c>
    </row>
    <row r="37" spans="1:12">
      <c r="A37" s="34" t="s">
        <v>61</v>
      </c>
      <c r="B37" s="35" t="s">
        <v>119</v>
      </c>
      <c r="C37" s="62" t="s">
        <v>223</v>
      </c>
      <c r="D37" s="102"/>
      <c r="E37" s="36">
        <v>100000</v>
      </c>
      <c r="F37" s="36">
        <v>50000</v>
      </c>
      <c r="G37" s="36"/>
      <c r="H37" s="36"/>
      <c r="I37" s="36"/>
      <c r="J37" s="36">
        <f t="shared" si="0"/>
        <v>0</v>
      </c>
      <c r="K37" s="36">
        <f t="shared" si="1"/>
        <v>100000</v>
      </c>
      <c r="L37" s="36">
        <f t="shared" si="2"/>
        <v>50000</v>
      </c>
    </row>
    <row r="38" spans="1:12">
      <c r="A38" s="34" t="s">
        <v>61</v>
      </c>
      <c r="B38" s="35" t="s">
        <v>120</v>
      </c>
      <c r="C38" s="62" t="s">
        <v>224</v>
      </c>
      <c r="D38" s="102"/>
      <c r="E38" s="36">
        <v>100000</v>
      </c>
      <c r="F38" s="36">
        <v>100000</v>
      </c>
      <c r="G38" s="36">
        <v>10000</v>
      </c>
      <c r="H38" s="36"/>
      <c r="I38" s="36"/>
      <c r="J38" s="36">
        <f t="shared" si="0"/>
        <v>10000</v>
      </c>
      <c r="K38" s="36">
        <f t="shared" si="1"/>
        <v>90000</v>
      </c>
      <c r="L38" s="36">
        <f t="shared" si="2"/>
        <v>90000</v>
      </c>
    </row>
    <row r="39" spans="1:12">
      <c r="A39" s="34" t="s">
        <v>61</v>
      </c>
      <c r="B39" s="35" t="s">
        <v>121</v>
      </c>
      <c r="C39" s="62" t="s">
        <v>261</v>
      </c>
      <c r="D39" s="102"/>
      <c r="E39" s="36">
        <v>100000</v>
      </c>
      <c r="F39" s="36">
        <v>25000</v>
      </c>
      <c r="G39" s="36"/>
      <c r="H39" s="36"/>
      <c r="I39" s="36"/>
      <c r="J39" s="36">
        <f t="shared" si="0"/>
        <v>0</v>
      </c>
      <c r="K39" s="36">
        <f t="shared" si="1"/>
        <v>100000</v>
      </c>
      <c r="L39" s="36">
        <f t="shared" si="2"/>
        <v>25000</v>
      </c>
    </row>
    <row r="40" spans="1:12">
      <c r="A40" s="34" t="s">
        <v>55</v>
      </c>
      <c r="B40" s="35" t="s">
        <v>122</v>
      </c>
      <c r="C40" s="62" t="s">
        <v>192</v>
      </c>
      <c r="D40" s="64"/>
      <c r="E40" s="36">
        <v>2842000</v>
      </c>
      <c r="F40" s="36">
        <v>711000</v>
      </c>
      <c r="G40" s="36">
        <v>329677.08</v>
      </c>
      <c r="H40" s="36"/>
      <c r="I40" s="36"/>
      <c r="J40" s="36">
        <f t="shared" si="0"/>
        <v>329677.08</v>
      </c>
      <c r="K40" s="36">
        <f t="shared" si="1"/>
        <v>2512322.92</v>
      </c>
      <c r="L40" s="36">
        <f t="shared" si="2"/>
        <v>381322.92</v>
      </c>
    </row>
    <row r="41" spans="1:12">
      <c r="A41" s="34" t="s">
        <v>56</v>
      </c>
      <c r="B41" s="35" t="s">
        <v>123</v>
      </c>
      <c r="C41" s="62" t="s">
        <v>193</v>
      </c>
      <c r="D41" s="64"/>
      <c r="E41" s="36">
        <v>858000</v>
      </c>
      <c r="F41" s="36">
        <v>216000</v>
      </c>
      <c r="G41" s="36">
        <v>68525.81</v>
      </c>
      <c r="H41" s="36"/>
      <c r="I41" s="36"/>
      <c r="J41" s="36">
        <f t="shared" si="0"/>
        <v>68525.81</v>
      </c>
      <c r="K41" s="36">
        <f t="shared" si="1"/>
        <v>789474.19</v>
      </c>
      <c r="L41" s="36">
        <f t="shared" si="2"/>
        <v>147474.19</v>
      </c>
    </row>
    <row r="42" spans="1:12">
      <c r="A42" s="34" t="s">
        <v>57</v>
      </c>
      <c r="B42" s="35" t="s">
        <v>124</v>
      </c>
      <c r="C42" s="62" t="s">
        <v>194</v>
      </c>
      <c r="D42" s="64"/>
      <c r="E42" s="36">
        <v>48000</v>
      </c>
      <c r="F42" s="36">
        <v>48000</v>
      </c>
      <c r="G42" s="36">
        <v>2351.1999999999998</v>
      </c>
      <c r="H42" s="36"/>
      <c r="I42" s="36"/>
      <c r="J42" s="36">
        <f t="shared" si="0"/>
        <v>2351.1999999999998</v>
      </c>
      <c r="K42" s="36">
        <f t="shared" si="1"/>
        <v>45648.800000000003</v>
      </c>
      <c r="L42" s="36">
        <f t="shared" si="2"/>
        <v>45648.800000000003</v>
      </c>
    </row>
    <row r="43" spans="1:12">
      <c r="A43" s="34" t="s">
        <v>60</v>
      </c>
      <c r="B43" s="35" t="s">
        <v>125</v>
      </c>
      <c r="C43" s="62" t="s">
        <v>195</v>
      </c>
      <c r="D43" s="64"/>
      <c r="E43" s="36">
        <v>347000</v>
      </c>
      <c r="F43" s="36">
        <v>124000</v>
      </c>
      <c r="G43" s="36">
        <v>21101.14</v>
      </c>
      <c r="H43" s="36"/>
      <c r="I43" s="36"/>
      <c r="J43" s="36">
        <f t="shared" si="0"/>
        <v>21101.14</v>
      </c>
      <c r="K43" s="36">
        <f t="shared" si="1"/>
        <v>325898.86</v>
      </c>
      <c r="L43" s="36">
        <f t="shared" si="2"/>
        <v>102898.86</v>
      </c>
    </row>
    <row r="44" spans="1:12">
      <c r="A44" s="34" t="s">
        <v>58</v>
      </c>
      <c r="B44" s="35" t="s">
        <v>126</v>
      </c>
      <c r="C44" s="62" t="s">
        <v>227</v>
      </c>
      <c r="D44" s="64"/>
      <c r="E44" s="36">
        <v>130000</v>
      </c>
      <c r="F44" s="36">
        <v>130000</v>
      </c>
      <c r="G44" s="36">
        <v>17653.48</v>
      </c>
      <c r="H44" s="36"/>
      <c r="I44" s="36"/>
      <c r="J44" s="36">
        <f t="shared" si="0"/>
        <v>17653.48</v>
      </c>
      <c r="K44" s="36">
        <f t="shared" si="1"/>
        <v>112346.52</v>
      </c>
      <c r="L44" s="36">
        <f t="shared" si="2"/>
        <v>112346.52</v>
      </c>
    </row>
    <row r="45" spans="1:12">
      <c r="A45" s="34" t="s">
        <v>59</v>
      </c>
      <c r="B45" s="35" t="s">
        <v>127</v>
      </c>
      <c r="C45" s="62" t="s">
        <v>228</v>
      </c>
      <c r="D45" s="64"/>
      <c r="E45" s="36">
        <v>40000</v>
      </c>
      <c r="F45" s="36">
        <v>40000</v>
      </c>
      <c r="G45" s="36"/>
      <c r="H45" s="36"/>
      <c r="I45" s="36"/>
      <c r="J45" s="36">
        <f t="shared" si="0"/>
        <v>0</v>
      </c>
      <c r="K45" s="36">
        <f t="shared" si="1"/>
        <v>40000</v>
      </c>
      <c r="L45" s="36">
        <f t="shared" si="2"/>
        <v>40000</v>
      </c>
    </row>
    <row r="46" spans="1:12">
      <c r="A46" s="34" t="s">
        <v>60</v>
      </c>
      <c r="B46" s="35" t="s">
        <v>128</v>
      </c>
      <c r="C46" s="62" t="s">
        <v>196</v>
      </c>
      <c r="D46" s="64"/>
      <c r="E46" s="36">
        <v>1014000</v>
      </c>
      <c r="F46" s="36">
        <v>800000</v>
      </c>
      <c r="G46" s="36">
        <v>97375</v>
      </c>
      <c r="H46" s="36"/>
      <c r="I46" s="36"/>
      <c r="J46" s="36">
        <f t="shared" si="0"/>
        <v>97375</v>
      </c>
      <c r="K46" s="36">
        <f t="shared" si="1"/>
        <v>916625</v>
      </c>
      <c r="L46" s="36">
        <f t="shared" si="2"/>
        <v>702625</v>
      </c>
    </row>
    <row r="47" spans="1:12">
      <c r="A47" s="34" t="s">
        <v>61</v>
      </c>
      <c r="B47" s="35" t="s">
        <v>243</v>
      </c>
      <c r="C47" s="62" t="s">
        <v>229</v>
      </c>
      <c r="D47" s="64"/>
      <c r="E47" s="36">
        <v>1000</v>
      </c>
      <c r="F47" s="36">
        <v>1000</v>
      </c>
      <c r="G47" s="36">
        <v>0.22</v>
      </c>
      <c r="H47" s="36"/>
      <c r="I47" s="36"/>
      <c r="J47" s="36">
        <f t="shared" si="0"/>
        <v>0.22</v>
      </c>
      <c r="K47" s="36">
        <f t="shared" si="1"/>
        <v>999.78</v>
      </c>
      <c r="L47" s="36">
        <f t="shared" si="2"/>
        <v>999.78</v>
      </c>
    </row>
    <row r="48" spans="1:12">
      <c r="A48" s="34" t="s">
        <v>62</v>
      </c>
      <c r="B48" s="35" t="s">
        <v>244</v>
      </c>
      <c r="C48" s="62" t="s">
        <v>197</v>
      </c>
      <c r="D48" s="64"/>
      <c r="E48" s="36">
        <v>20000</v>
      </c>
      <c r="F48" s="36">
        <v>20000</v>
      </c>
      <c r="G48" s="36"/>
      <c r="H48" s="36"/>
      <c r="I48" s="36"/>
      <c r="J48" s="36">
        <f t="shared" si="0"/>
        <v>0</v>
      </c>
      <c r="K48" s="36">
        <f t="shared" si="1"/>
        <v>20000</v>
      </c>
      <c r="L48" s="36">
        <f t="shared" si="2"/>
        <v>20000</v>
      </c>
    </row>
    <row r="49" spans="1:12">
      <c r="A49" s="34" t="s">
        <v>63</v>
      </c>
      <c r="B49" s="35" t="s">
        <v>245</v>
      </c>
      <c r="C49" s="62" t="s">
        <v>225</v>
      </c>
      <c r="D49" s="64"/>
      <c r="E49" s="36">
        <v>100000</v>
      </c>
      <c r="F49" s="36">
        <v>50000</v>
      </c>
      <c r="G49" s="36">
        <v>41700</v>
      </c>
      <c r="H49" s="36"/>
      <c r="I49" s="36"/>
      <c r="J49" s="36">
        <f t="shared" si="0"/>
        <v>41700</v>
      </c>
      <c r="K49" s="36">
        <f t="shared" si="1"/>
        <v>58300</v>
      </c>
      <c r="L49" s="36">
        <f t="shared" si="2"/>
        <v>8300</v>
      </c>
    </row>
    <row r="50" spans="1:12">
      <c r="A50" s="34" t="s">
        <v>55</v>
      </c>
      <c r="B50" s="35" t="s">
        <v>246</v>
      </c>
      <c r="C50" s="62" t="s">
        <v>198</v>
      </c>
      <c r="D50" s="64"/>
      <c r="E50" s="36">
        <v>172000</v>
      </c>
      <c r="F50" s="36">
        <v>45000</v>
      </c>
      <c r="G50" s="36">
        <v>10000</v>
      </c>
      <c r="H50" s="36"/>
      <c r="I50" s="36"/>
      <c r="J50" s="36">
        <f t="shared" si="0"/>
        <v>10000</v>
      </c>
      <c r="K50" s="36">
        <f t="shared" si="1"/>
        <v>162000</v>
      </c>
      <c r="L50" s="36">
        <f t="shared" si="2"/>
        <v>35000</v>
      </c>
    </row>
    <row r="51" spans="1:12">
      <c r="A51" s="34" t="s">
        <v>56</v>
      </c>
      <c r="B51" s="35" t="s">
        <v>247</v>
      </c>
      <c r="C51" s="62" t="s">
        <v>240</v>
      </c>
      <c r="D51" s="64"/>
      <c r="E51" s="36">
        <v>51170</v>
      </c>
      <c r="F51" s="36">
        <v>13970</v>
      </c>
      <c r="G51" s="36">
        <v>3014</v>
      </c>
      <c r="H51" s="36"/>
      <c r="I51" s="36"/>
      <c r="J51" s="36">
        <f t="shared" si="0"/>
        <v>3014</v>
      </c>
      <c r="K51" s="36">
        <f t="shared" si="1"/>
        <v>48156</v>
      </c>
      <c r="L51" s="36">
        <f t="shared" si="2"/>
        <v>10956</v>
      </c>
    </row>
    <row r="52" spans="1:12">
      <c r="A52" s="34" t="s">
        <v>60</v>
      </c>
      <c r="B52" s="35" t="s">
        <v>248</v>
      </c>
      <c r="C52" s="62" t="s">
        <v>199</v>
      </c>
      <c r="D52" s="64"/>
      <c r="E52" s="36">
        <v>100000</v>
      </c>
      <c r="F52" s="36">
        <v>50000</v>
      </c>
      <c r="G52" s="36"/>
      <c r="H52" s="36"/>
      <c r="I52" s="36"/>
      <c r="J52" s="36">
        <f t="shared" si="0"/>
        <v>0</v>
      </c>
      <c r="K52" s="36">
        <f t="shared" si="1"/>
        <v>100000</v>
      </c>
      <c r="L52" s="36">
        <f t="shared" si="2"/>
        <v>50000</v>
      </c>
    </row>
    <row r="53" spans="1:12">
      <c r="A53" s="34" t="s">
        <v>60</v>
      </c>
      <c r="B53" s="35" t="s">
        <v>129</v>
      </c>
      <c r="C53" s="62" t="s">
        <v>230</v>
      </c>
      <c r="D53" s="64"/>
      <c r="E53" s="36">
        <v>50000</v>
      </c>
      <c r="F53" s="36">
        <v>50000</v>
      </c>
      <c r="G53" s="36"/>
      <c r="H53" s="36"/>
      <c r="I53" s="36"/>
      <c r="J53" s="36">
        <f t="shared" si="0"/>
        <v>0</v>
      </c>
      <c r="K53" s="36">
        <f t="shared" si="1"/>
        <v>50000</v>
      </c>
      <c r="L53" s="36">
        <f t="shared" si="2"/>
        <v>50000</v>
      </c>
    </row>
    <row r="54" spans="1:12">
      <c r="A54" s="34" t="s">
        <v>62</v>
      </c>
      <c r="B54" s="35" t="s">
        <v>130</v>
      </c>
      <c r="C54" s="62" t="s">
        <v>262</v>
      </c>
      <c r="D54" s="64"/>
      <c r="E54" s="36">
        <v>350000</v>
      </c>
      <c r="F54" s="36">
        <v>350000</v>
      </c>
      <c r="G54" s="36"/>
      <c r="H54" s="36"/>
      <c r="I54" s="36"/>
      <c r="J54" s="36">
        <f t="shared" si="0"/>
        <v>0</v>
      </c>
      <c r="K54" s="36">
        <f t="shared" si="1"/>
        <v>350000</v>
      </c>
      <c r="L54" s="36">
        <f t="shared" si="2"/>
        <v>350000</v>
      </c>
    </row>
    <row r="55" spans="1:12">
      <c r="A55" s="34" t="s">
        <v>60</v>
      </c>
      <c r="B55" s="35" t="s">
        <v>130</v>
      </c>
      <c r="C55" s="62" t="s">
        <v>264</v>
      </c>
      <c r="D55" s="64"/>
      <c r="E55" s="36">
        <v>500000</v>
      </c>
      <c r="F55" s="36">
        <v>400000</v>
      </c>
      <c r="G55" s="36">
        <v>342033.81</v>
      </c>
      <c r="H55" s="36"/>
      <c r="I55" s="36"/>
      <c r="J55" s="36">
        <f t="shared" si="0"/>
        <v>342033.81</v>
      </c>
      <c r="K55" s="36">
        <f t="shared" si="1"/>
        <v>157966.19</v>
      </c>
      <c r="L55" s="36">
        <f t="shared" si="2"/>
        <v>57966.19</v>
      </c>
    </row>
    <row r="56" spans="1:12">
      <c r="A56" s="34" t="s">
        <v>59</v>
      </c>
      <c r="B56" s="35" t="s">
        <v>131</v>
      </c>
      <c r="C56" s="62" t="s">
        <v>263</v>
      </c>
      <c r="D56" s="64"/>
      <c r="E56" s="36">
        <v>9736000</v>
      </c>
      <c r="F56" s="36">
        <v>9736000</v>
      </c>
      <c r="G56" s="36">
        <v>109343.64</v>
      </c>
      <c r="H56" s="36"/>
      <c r="I56" s="36"/>
      <c r="J56" s="36">
        <f t="shared" si="0"/>
        <v>109343.64</v>
      </c>
      <c r="K56" s="36">
        <f t="shared" si="1"/>
        <v>9626656.3599999994</v>
      </c>
      <c r="L56" s="36">
        <f t="shared" si="2"/>
        <v>9626656.3599999994</v>
      </c>
    </row>
    <row r="57" spans="1:12">
      <c r="A57" s="34" t="s">
        <v>59</v>
      </c>
      <c r="B57" s="35" t="s">
        <v>132</v>
      </c>
      <c r="C57" s="62" t="s">
        <v>266</v>
      </c>
      <c r="D57" s="64"/>
      <c r="E57" s="36">
        <v>150000</v>
      </c>
      <c r="F57" s="36">
        <v>150000</v>
      </c>
      <c r="G57" s="36"/>
      <c r="H57" s="36"/>
      <c r="I57" s="36"/>
      <c r="J57" s="36">
        <f t="shared" si="0"/>
        <v>0</v>
      </c>
      <c r="K57" s="36">
        <f t="shared" si="1"/>
        <v>150000</v>
      </c>
      <c r="L57" s="36">
        <f t="shared" si="2"/>
        <v>150000</v>
      </c>
    </row>
    <row r="58" spans="1:12">
      <c r="A58" s="34" t="s">
        <v>59</v>
      </c>
      <c r="B58" s="35" t="s">
        <v>133</v>
      </c>
      <c r="C58" s="62" t="s">
        <v>265</v>
      </c>
      <c r="D58" s="64"/>
      <c r="E58" s="36">
        <v>787400</v>
      </c>
      <c r="F58" s="36">
        <v>787400</v>
      </c>
      <c r="G58" s="36"/>
      <c r="H58" s="36"/>
      <c r="I58" s="36"/>
      <c r="J58" s="36">
        <f t="shared" si="0"/>
        <v>0</v>
      </c>
      <c r="K58" s="36">
        <f t="shared" si="1"/>
        <v>787400</v>
      </c>
      <c r="L58" s="36">
        <f t="shared" si="2"/>
        <v>787400</v>
      </c>
    </row>
    <row r="59" spans="1:12">
      <c r="A59" s="34" t="s">
        <v>62</v>
      </c>
      <c r="B59" s="35" t="s">
        <v>134</v>
      </c>
      <c r="C59" s="62" t="s">
        <v>267</v>
      </c>
      <c r="D59" s="64"/>
      <c r="E59" s="36">
        <v>490000</v>
      </c>
      <c r="F59" s="36">
        <v>490000</v>
      </c>
      <c r="G59" s="36"/>
      <c r="H59" s="36"/>
      <c r="I59" s="36"/>
      <c r="J59" s="36">
        <f t="shared" si="0"/>
        <v>0</v>
      </c>
      <c r="K59" s="36">
        <f t="shared" si="1"/>
        <v>490000</v>
      </c>
      <c r="L59" s="36">
        <f t="shared" si="2"/>
        <v>490000</v>
      </c>
    </row>
    <row r="60" spans="1:12">
      <c r="A60" s="34" t="s">
        <v>60</v>
      </c>
      <c r="B60" s="35" t="s">
        <v>135</v>
      </c>
      <c r="C60" s="62" t="s">
        <v>200</v>
      </c>
      <c r="D60" s="64"/>
      <c r="E60" s="36">
        <v>500000</v>
      </c>
      <c r="F60" s="36">
        <v>500000</v>
      </c>
      <c r="G60" s="36">
        <v>310525</v>
      </c>
      <c r="H60" s="36"/>
      <c r="I60" s="36"/>
      <c r="J60" s="36">
        <f t="shared" si="0"/>
        <v>310525</v>
      </c>
      <c r="K60" s="36">
        <f t="shared" si="1"/>
        <v>189475</v>
      </c>
      <c r="L60" s="36">
        <f t="shared" si="2"/>
        <v>189475</v>
      </c>
    </row>
    <row r="61" spans="1:12">
      <c r="A61" s="34" t="s">
        <v>60</v>
      </c>
      <c r="B61" s="35" t="s">
        <v>136</v>
      </c>
      <c r="C61" s="62" t="s">
        <v>201</v>
      </c>
      <c r="D61" s="64"/>
      <c r="E61" s="36">
        <v>200000</v>
      </c>
      <c r="F61" s="36">
        <v>200000</v>
      </c>
      <c r="G61" s="36">
        <v>45000</v>
      </c>
      <c r="H61" s="36"/>
      <c r="I61" s="36"/>
      <c r="J61" s="36">
        <f t="shared" si="0"/>
        <v>45000</v>
      </c>
      <c r="K61" s="36">
        <f t="shared" si="1"/>
        <v>155000</v>
      </c>
      <c r="L61" s="36">
        <f t="shared" si="2"/>
        <v>155000</v>
      </c>
    </row>
    <row r="62" spans="1:12">
      <c r="A62" s="34" t="s">
        <v>60</v>
      </c>
      <c r="B62" s="35" t="s">
        <v>137</v>
      </c>
      <c r="C62" s="62" t="s">
        <v>202</v>
      </c>
      <c r="D62" s="64"/>
      <c r="E62" s="36">
        <v>750000</v>
      </c>
      <c r="F62" s="36">
        <v>750000</v>
      </c>
      <c r="G62" s="36"/>
      <c r="H62" s="36"/>
      <c r="I62" s="36"/>
      <c r="J62" s="36">
        <f t="shared" si="0"/>
        <v>0</v>
      </c>
      <c r="K62" s="36">
        <f t="shared" si="1"/>
        <v>750000</v>
      </c>
      <c r="L62" s="36">
        <f t="shared" si="2"/>
        <v>750000</v>
      </c>
    </row>
    <row r="63" spans="1:12">
      <c r="A63" s="34" t="s">
        <v>61</v>
      </c>
      <c r="B63" s="35" t="s">
        <v>138</v>
      </c>
      <c r="C63" s="62" t="s">
        <v>231</v>
      </c>
      <c r="D63" s="64"/>
      <c r="E63" s="36">
        <v>420000</v>
      </c>
      <c r="F63" s="36">
        <v>105000</v>
      </c>
      <c r="G63" s="36">
        <v>67218.820000000007</v>
      </c>
      <c r="H63" s="36"/>
      <c r="I63" s="36"/>
      <c r="J63" s="36">
        <f t="shared" si="0"/>
        <v>67218.820000000007</v>
      </c>
      <c r="K63" s="36">
        <f t="shared" si="1"/>
        <v>352781.18</v>
      </c>
      <c r="L63" s="36">
        <f t="shared" si="2"/>
        <v>37781.179999999993</v>
      </c>
    </row>
    <row r="64" spans="1:12">
      <c r="A64" s="34" t="s">
        <v>59</v>
      </c>
      <c r="B64" s="35" t="s">
        <v>139</v>
      </c>
      <c r="C64" s="62" t="s">
        <v>232</v>
      </c>
      <c r="D64" s="64"/>
      <c r="E64" s="36">
        <v>5600000</v>
      </c>
      <c r="F64" s="36">
        <v>5600000</v>
      </c>
      <c r="G64" s="36">
        <v>5563322.8099999996</v>
      </c>
      <c r="H64" s="36"/>
      <c r="I64" s="36"/>
      <c r="J64" s="36">
        <f t="shared" si="0"/>
        <v>5563322.8099999996</v>
      </c>
      <c r="K64" s="36">
        <f t="shared" si="1"/>
        <v>36677.19000000041</v>
      </c>
      <c r="L64" s="36">
        <f t="shared" si="2"/>
        <v>36677.19000000041</v>
      </c>
    </row>
    <row r="65" spans="1:12">
      <c r="A65" s="34" t="s">
        <v>59</v>
      </c>
      <c r="B65" s="35" t="s">
        <v>140</v>
      </c>
      <c r="C65" s="62" t="s">
        <v>203</v>
      </c>
      <c r="D65" s="64"/>
      <c r="E65" s="36">
        <v>925000</v>
      </c>
      <c r="F65" s="36">
        <v>925000</v>
      </c>
      <c r="G65" s="36"/>
      <c r="H65" s="36"/>
      <c r="I65" s="36"/>
      <c r="J65" s="36">
        <f t="shared" si="0"/>
        <v>0</v>
      </c>
      <c r="K65" s="36">
        <f t="shared" si="1"/>
        <v>925000</v>
      </c>
      <c r="L65" s="36">
        <f t="shared" si="2"/>
        <v>925000</v>
      </c>
    </row>
    <row r="66" spans="1:12">
      <c r="A66" s="34" t="s">
        <v>59</v>
      </c>
      <c r="B66" s="35" t="s">
        <v>141</v>
      </c>
      <c r="C66" s="62" t="s">
        <v>285</v>
      </c>
      <c r="D66" s="64"/>
      <c r="E66" s="36">
        <v>300000</v>
      </c>
      <c r="F66" s="36">
        <v>300000</v>
      </c>
      <c r="G66" s="36"/>
      <c r="H66" s="36"/>
      <c r="I66" s="36"/>
      <c r="J66" s="36">
        <f t="shared" si="0"/>
        <v>0</v>
      </c>
      <c r="K66" s="36">
        <f t="shared" si="1"/>
        <v>300000</v>
      </c>
      <c r="L66" s="36">
        <f t="shared" si="2"/>
        <v>300000</v>
      </c>
    </row>
    <row r="67" spans="1:12">
      <c r="A67" s="34" t="s">
        <v>60</v>
      </c>
      <c r="B67" s="35" t="s">
        <v>142</v>
      </c>
      <c r="C67" s="62" t="s">
        <v>268</v>
      </c>
      <c r="D67" s="64"/>
      <c r="E67" s="36">
        <v>3859000</v>
      </c>
      <c r="F67" s="36">
        <v>2926000</v>
      </c>
      <c r="G67" s="36">
        <v>128702.18</v>
      </c>
      <c r="H67" s="54"/>
      <c r="I67" s="36"/>
      <c r="J67" s="36">
        <f t="shared" si="0"/>
        <v>128702.18</v>
      </c>
      <c r="K67" s="36">
        <f t="shared" si="1"/>
        <v>3730297.82</v>
      </c>
      <c r="L67" s="36">
        <f t="shared" si="2"/>
        <v>2797297.82</v>
      </c>
    </row>
    <row r="68" spans="1:12" ht="22.5" customHeight="1">
      <c r="A68" s="34" t="s">
        <v>275</v>
      </c>
      <c r="B68" s="35" t="s">
        <v>143</v>
      </c>
      <c r="C68" s="62" t="s">
        <v>226</v>
      </c>
      <c r="D68" s="64"/>
      <c r="E68" s="36">
        <v>6000000</v>
      </c>
      <c r="F68" s="36">
        <v>5000000</v>
      </c>
      <c r="G68" s="36">
        <v>3000000</v>
      </c>
      <c r="H68" s="54"/>
      <c r="I68" s="36"/>
      <c r="J68" s="36">
        <f t="shared" si="0"/>
        <v>3000000</v>
      </c>
      <c r="K68" s="36">
        <f t="shared" si="1"/>
        <v>3000000</v>
      </c>
      <c r="L68" s="36">
        <f t="shared" si="2"/>
        <v>2000000</v>
      </c>
    </row>
    <row r="69" spans="1:12">
      <c r="A69" s="34" t="s">
        <v>62</v>
      </c>
      <c r="B69" s="35" t="s">
        <v>142</v>
      </c>
      <c r="C69" s="62" t="s">
        <v>269</v>
      </c>
      <c r="D69" s="64"/>
      <c r="E69" s="36">
        <v>74000</v>
      </c>
      <c r="F69" s="36">
        <v>74000</v>
      </c>
      <c r="G69" s="36">
        <v>74000</v>
      </c>
      <c r="H69" s="54"/>
      <c r="I69" s="36"/>
      <c r="J69" s="36">
        <f t="shared" si="0"/>
        <v>74000</v>
      </c>
      <c r="K69" s="36">
        <f t="shared" si="1"/>
        <v>0</v>
      </c>
      <c r="L69" s="36">
        <f t="shared" si="2"/>
        <v>0</v>
      </c>
    </row>
    <row r="70" spans="1:12">
      <c r="A70" s="34" t="s">
        <v>59</v>
      </c>
      <c r="B70" s="35" t="s">
        <v>144</v>
      </c>
      <c r="C70" s="62" t="s">
        <v>204</v>
      </c>
      <c r="D70" s="64"/>
      <c r="E70" s="36">
        <v>1000000</v>
      </c>
      <c r="F70" s="36">
        <v>1000000</v>
      </c>
      <c r="G70" s="36"/>
      <c r="H70" s="36"/>
      <c r="I70" s="36"/>
      <c r="J70" s="36">
        <f t="shared" si="0"/>
        <v>0</v>
      </c>
      <c r="K70" s="36">
        <f t="shared" si="1"/>
        <v>1000000</v>
      </c>
      <c r="L70" s="36">
        <f t="shared" si="2"/>
        <v>1000000</v>
      </c>
    </row>
    <row r="71" spans="1:12">
      <c r="A71" s="34" t="s">
        <v>59</v>
      </c>
      <c r="B71" s="35" t="s">
        <v>144</v>
      </c>
      <c r="C71" s="62" t="s">
        <v>204</v>
      </c>
      <c r="D71" s="64"/>
      <c r="E71" s="36">
        <v>60000</v>
      </c>
      <c r="F71" s="36">
        <v>60000</v>
      </c>
      <c r="G71" s="36"/>
      <c r="H71" s="36"/>
      <c r="I71" s="36"/>
      <c r="J71" s="36">
        <f t="shared" si="0"/>
        <v>0</v>
      </c>
      <c r="K71" s="36">
        <f t="shared" si="1"/>
        <v>60000</v>
      </c>
      <c r="L71" s="36">
        <f t="shared" si="2"/>
        <v>60000</v>
      </c>
    </row>
    <row r="72" spans="1:12">
      <c r="A72" s="34" t="s">
        <v>63</v>
      </c>
      <c r="B72" s="35" t="s">
        <v>145</v>
      </c>
      <c r="C72" s="62" t="s">
        <v>205</v>
      </c>
      <c r="D72" s="64"/>
      <c r="E72" s="36">
        <v>100000</v>
      </c>
      <c r="F72" s="36"/>
      <c r="G72" s="36"/>
      <c r="H72" s="36"/>
      <c r="I72" s="36"/>
      <c r="J72" s="36">
        <f t="shared" si="0"/>
        <v>0</v>
      </c>
      <c r="K72" s="36">
        <f t="shared" si="1"/>
        <v>100000</v>
      </c>
      <c r="L72" s="36">
        <f t="shared" si="2"/>
        <v>0</v>
      </c>
    </row>
    <row r="73" spans="1:12">
      <c r="A73" s="34" t="s">
        <v>58</v>
      </c>
      <c r="B73" s="35" t="s">
        <v>146</v>
      </c>
      <c r="C73" s="62" t="s">
        <v>206</v>
      </c>
      <c r="D73" s="64"/>
      <c r="E73" s="36">
        <v>600000</v>
      </c>
      <c r="F73" s="36">
        <v>600000</v>
      </c>
      <c r="G73" s="36">
        <v>51465.43</v>
      </c>
      <c r="H73" s="36"/>
      <c r="I73" s="36"/>
      <c r="J73" s="36">
        <f t="shared" si="0"/>
        <v>51465.43</v>
      </c>
      <c r="K73" s="36">
        <f t="shared" si="1"/>
        <v>548534.56999999995</v>
      </c>
      <c r="L73" s="36">
        <f t="shared" si="2"/>
        <v>548534.56999999995</v>
      </c>
    </row>
    <row r="74" spans="1:12">
      <c r="A74" s="34" t="s">
        <v>60</v>
      </c>
      <c r="B74" s="35" t="s">
        <v>147</v>
      </c>
      <c r="C74" s="62" t="s">
        <v>207</v>
      </c>
      <c r="D74" s="64"/>
      <c r="E74" s="36">
        <v>200000</v>
      </c>
      <c r="F74" s="36">
        <v>50000</v>
      </c>
      <c r="G74" s="36">
        <v>37898</v>
      </c>
      <c r="H74" s="36"/>
      <c r="I74" s="36"/>
      <c r="J74" s="36">
        <f t="shared" si="0"/>
        <v>37898</v>
      </c>
      <c r="K74" s="36">
        <f t="shared" si="1"/>
        <v>162102</v>
      </c>
      <c r="L74" s="36">
        <f t="shared" si="2"/>
        <v>12102</v>
      </c>
    </row>
    <row r="75" spans="1:12">
      <c r="A75" s="34" t="s">
        <v>283</v>
      </c>
      <c r="B75" s="35" t="s">
        <v>148</v>
      </c>
      <c r="C75" s="62" t="s">
        <v>208</v>
      </c>
      <c r="D75" s="64"/>
      <c r="E75" s="36">
        <v>53000</v>
      </c>
      <c r="F75" s="36">
        <v>13300</v>
      </c>
      <c r="G75" s="36"/>
      <c r="H75" s="36"/>
      <c r="I75" s="36"/>
      <c r="J75" s="36">
        <f t="shared" si="0"/>
        <v>0</v>
      </c>
      <c r="K75" s="36">
        <f t="shared" si="1"/>
        <v>53000</v>
      </c>
      <c r="L75" s="36">
        <f t="shared" si="2"/>
        <v>13300</v>
      </c>
    </row>
    <row r="76" spans="1:12">
      <c r="A76" s="34" t="s">
        <v>55</v>
      </c>
      <c r="B76" s="35" t="s">
        <v>149</v>
      </c>
      <c r="C76" s="62" t="s">
        <v>209</v>
      </c>
      <c r="D76" s="64"/>
      <c r="E76" s="36">
        <v>2600000</v>
      </c>
      <c r="F76" s="36">
        <v>800000</v>
      </c>
      <c r="G76" s="36">
        <v>252877</v>
      </c>
      <c r="H76" s="36"/>
      <c r="I76" s="36"/>
      <c r="J76" s="36">
        <f t="shared" si="0"/>
        <v>252877</v>
      </c>
      <c r="K76" s="36">
        <f t="shared" si="1"/>
        <v>2347123</v>
      </c>
      <c r="L76" s="36">
        <f t="shared" si="2"/>
        <v>547123</v>
      </c>
    </row>
    <row r="77" spans="1:12">
      <c r="A77" s="34" t="s">
        <v>56</v>
      </c>
      <c r="B77" s="35" t="s">
        <v>150</v>
      </c>
      <c r="C77" s="62" t="s">
        <v>210</v>
      </c>
      <c r="D77" s="64"/>
      <c r="E77" s="36">
        <v>800000</v>
      </c>
      <c r="F77" s="36">
        <v>300000</v>
      </c>
      <c r="G77" s="36">
        <v>55090.79</v>
      </c>
      <c r="H77" s="36"/>
      <c r="I77" s="36"/>
      <c r="J77" s="36">
        <f t="shared" si="0"/>
        <v>55090.79</v>
      </c>
      <c r="K77" s="36">
        <f t="shared" si="1"/>
        <v>744909.21</v>
      </c>
      <c r="L77" s="36">
        <f t="shared" si="2"/>
        <v>244909.21</v>
      </c>
    </row>
    <row r="78" spans="1:12">
      <c r="A78" s="34" t="s">
        <v>211</v>
      </c>
      <c r="B78" s="35" t="s">
        <v>151</v>
      </c>
      <c r="C78" s="62" t="s">
        <v>270</v>
      </c>
      <c r="D78" s="64"/>
      <c r="E78" s="36">
        <v>200000</v>
      </c>
      <c r="F78" s="36">
        <v>100000</v>
      </c>
      <c r="G78" s="36">
        <v>69200</v>
      </c>
      <c r="H78" s="36"/>
      <c r="I78" s="36"/>
      <c r="J78" s="36">
        <f t="shared" si="0"/>
        <v>69200</v>
      </c>
      <c r="K78" s="36">
        <f t="shared" si="1"/>
        <v>130800</v>
      </c>
      <c r="L78" s="36">
        <f t="shared" si="2"/>
        <v>30800</v>
      </c>
    </row>
    <row r="79" spans="1:12">
      <c r="A79" s="34" t="s">
        <v>58</v>
      </c>
      <c r="B79" s="35" t="s">
        <v>152</v>
      </c>
      <c r="C79" s="62" t="s">
        <v>271</v>
      </c>
      <c r="D79" s="64"/>
      <c r="E79" s="36">
        <v>87000</v>
      </c>
      <c r="F79" s="36">
        <v>87000</v>
      </c>
      <c r="G79" s="36"/>
      <c r="H79" s="36"/>
      <c r="I79" s="36"/>
      <c r="J79" s="36">
        <f t="shared" si="0"/>
        <v>0</v>
      </c>
      <c r="K79" s="36"/>
      <c r="L79" s="36"/>
    </row>
    <row r="80" spans="1:12">
      <c r="A80" s="34" t="s">
        <v>272</v>
      </c>
      <c r="B80" s="35" t="s">
        <v>153</v>
      </c>
      <c r="C80" s="62" t="s">
        <v>273</v>
      </c>
      <c r="D80" s="64"/>
      <c r="E80" s="36">
        <v>10000</v>
      </c>
      <c r="F80" s="36">
        <v>10000</v>
      </c>
      <c r="G80" s="36">
        <v>7920</v>
      </c>
      <c r="H80" s="36"/>
      <c r="I80" s="36"/>
      <c r="J80" s="36">
        <f t="shared" si="0"/>
        <v>7920</v>
      </c>
      <c r="K80" s="36"/>
      <c r="L80" s="36"/>
    </row>
    <row r="81" spans="1:12">
      <c r="A81" s="34" t="s">
        <v>60</v>
      </c>
      <c r="B81" s="35" t="s">
        <v>154</v>
      </c>
      <c r="C81" s="62" t="s">
        <v>212</v>
      </c>
      <c r="D81" s="64"/>
      <c r="E81" s="36">
        <v>1045000</v>
      </c>
      <c r="F81" s="36">
        <v>945000</v>
      </c>
      <c r="G81" s="36">
        <v>498301.78</v>
      </c>
      <c r="H81" s="36"/>
      <c r="I81" s="36"/>
      <c r="J81" s="36">
        <f t="shared" si="0"/>
        <v>498301.78</v>
      </c>
      <c r="K81" s="36">
        <f t="shared" si="1"/>
        <v>546698.22</v>
      </c>
      <c r="L81" s="36">
        <f t="shared" si="2"/>
        <v>446698.22</v>
      </c>
    </row>
    <row r="82" spans="1:12">
      <c r="A82" s="34" t="s">
        <v>60</v>
      </c>
      <c r="B82" s="35" t="s">
        <v>155</v>
      </c>
      <c r="C82" s="62" t="s">
        <v>213</v>
      </c>
      <c r="D82" s="64"/>
      <c r="E82" s="36">
        <v>140000</v>
      </c>
      <c r="F82" s="36">
        <v>90000</v>
      </c>
      <c r="G82" s="36">
        <v>20069.88</v>
      </c>
      <c r="H82" s="36"/>
      <c r="I82" s="36"/>
      <c r="J82" s="36">
        <f t="shared" si="0"/>
        <v>20069.88</v>
      </c>
      <c r="K82" s="36">
        <f t="shared" ref="K82:K94" si="3">E82-G82</f>
        <v>119930.12</v>
      </c>
      <c r="L82" s="36">
        <f t="shared" ref="L82:L94" si="4">F82-G82</f>
        <v>69930.12</v>
      </c>
    </row>
    <row r="83" spans="1:12">
      <c r="A83" s="34" t="s">
        <v>62</v>
      </c>
      <c r="B83" s="35" t="s">
        <v>156</v>
      </c>
      <c r="C83" s="62" t="s">
        <v>274</v>
      </c>
      <c r="D83" s="64"/>
      <c r="E83" s="36">
        <v>105000</v>
      </c>
      <c r="F83" s="36">
        <v>105000</v>
      </c>
      <c r="G83" s="36">
        <v>101060.5</v>
      </c>
      <c r="H83" s="36"/>
      <c r="I83" s="36"/>
      <c r="J83" s="36">
        <f t="shared" si="0"/>
        <v>101060.5</v>
      </c>
      <c r="K83" s="36"/>
      <c r="L83" s="36"/>
    </row>
    <row r="84" spans="1:12">
      <c r="A84" s="34" t="s">
        <v>63</v>
      </c>
      <c r="B84" s="35" t="s">
        <v>157</v>
      </c>
      <c r="C84" s="62" t="s">
        <v>214</v>
      </c>
      <c r="D84" s="64"/>
      <c r="E84" s="36">
        <v>50000</v>
      </c>
      <c r="F84" s="36">
        <v>50000</v>
      </c>
      <c r="G84" s="36">
        <v>18338</v>
      </c>
      <c r="H84" s="36"/>
      <c r="I84" s="36"/>
      <c r="J84" s="36">
        <f t="shared" si="0"/>
        <v>18338</v>
      </c>
      <c r="K84" s="36">
        <f t="shared" si="3"/>
        <v>31662</v>
      </c>
      <c r="L84" s="36">
        <f t="shared" si="4"/>
        <v>31662</v>
      </c>
    </row>
    <row r="85" spans="1:12">
      <c r="A85" s="34" t="s">
        <v>61</v>
      </c>
      <c r="B85" s="35" t="s">
        <v>158</v>
      </c>
      <c r="C85" s="62" t="s">
        <v>213</v>
      </c>
      <c r="D85" s="64"/>
      <c r="E85" s="36">
        <v>100000</v>
      </c>
      <c r="F85" s="36">
        <v>100000</v>
      </c>
      <c r="G85" s="36"/>
      <c r="H85" s="36"/>
      <c r="I85" s="36"/>
      <c r="J85" s="36">
        <f t="shared" si="0"/>
        <v>0</v>
      </c>
      <c r="K85" s="36">
        <f t="shared" si="3"/>
        <v>100000</v>
      </c>
      <c r="L85" s="36">
        <f t="shared" si="4"/>
        <v>100000</v>
      </c>
    </row>
    <row r="86" spans="1:12">
      <c r="A86" s="34" t="s">
        <v>61</v>
      </c>
      <c r="B86" s="35" t="s">
        <v>249</v>
      </c>
      <c r="C86" s="62" t="s">
        <v>215</v>
      </c>
      <c r="D86" s="64"/>
      <c r="E86" s="36">
        <v>370000</v>
      </c>
      <c r="F86" s="36">
        <v>100000</v>
      </c>
      <c r="G86" s="36">
        <v>40913.5</v>
      </c>
      <c r="H86" s="36"/>
      <c r="I86" s="36"/>
      <c r="J86" s="36">
        <f t="shared" si="0"/>
        <v>40913.5</v>
      </c>
      <c r="K86" s="36">
        <f t="shared" si="3"/>
        <v>329086.5</v>
      </c>
      <c r="L86" s="36">
        <f t="shared" si="4"/>
        <v>59086.5</v>
      </c>
    </row>
    <row r="87" spans="1:12">
      <c r="A87" s="34" t="s">
        <v>60</v>
      </c>
      <c r="B87" s="35" t="s">
        <v>250</v>
      </c>
      <c r="C87" s="62" t="s">
        <v>216</v>
      </c>
      <c r="D87" s="64"/>
      <c r="E87" s="36">
        <v>115000</v>
      </c>
      <c r="F87" s="36">
        <v>100000</v>
      </c>
      <c r="G87" s="36"/>
      <c r="H87" s="36"/>
      <c r="I87" s="36"/>
      <c r="J87" s="36">
        <f t="shared" si="0"/>
        <v>0</v>
      </c>
      <c r="K87" s="36">
        <f t="shared" si="3"/>
        <v>115000</v>
      </c>
      <c r="L87" s="36">
        <f t="shared" si="4"/>
        <v>100000</v>
      </c>
    </row>
    <row r="88" spans="1:12">
      <c r="A88" s="34" t="s">
        <v>61</v>
      </c>
      <c r="B88" s="35" t="s">
        <v>251</v>
      </c>
      <c r="C88" s="62" t="s">
        <v>217</v>
      </c>
      <c r="D88" s="64"/>
      <c r="E88" s="36">
        <v>15000</v>
      </c>
      <c r="F88" s="36">
        <v>10000</v>
      </c>
      <c r="G88" s="36"/>
      <c r="H88" s="36"/>
      <c r="I88" s="36"/>
      <c r="J88" s="36">
        <f t="shared" si="0"/>
        <v>0</v>
      </c>
      <c r="K88" s="36">
        <f t="shared" si="3"/>
        <v>15000</v>
      </c>
      <c r="L88" s="36">
        <f t="shared" si="4"/>
        <v>10000</v>
      </c>
    </row>
    <row r="89" spans="1:12">
      <c r="A89" s="34" t="s">
        <v>55</v>
      </c>
      <c r="B89" s="35" t="s">
        <v>252</v>
      </c>
      <c r="C89" s="62" t="s">
        <v>218</v>
      </c>
      <c r="D89" s="64"/>
      <c r="E89" s="36">
        <v>1200000</v>
      </c>
      <c r="F89" s="36">
        <v>400000</v>
      </c>
      <c r="G89" s="36">
        <v>108460</v>
      </c>
      <c r="H89" s="36"/>
      <c r="I89" s="36"/>
      <c r="J89" s="36">
        <f t="shared" si="0"/>
        <v>108460</v>
      </c>
      <c r="K89" s="36">
        <f t="shared" si="3"/>
        <v>1091540</v>
      </c>
      <c r="L89" s="36">
        <f t="shared" si="4"/>
        <v>291540</v>
      </c>
    </row>
    <row r="90" spans="1:12">
      <c r="A90" s="34" t="s">
        <v>56</v>
      </c>
      <c r="B90" s="35" t="s">
        <v>253</v>
      </c>
      <c r="C90" s="62" t="s">
        <v>219</v>
      </c>
      <c r="D90" s="64"/>
      <c r="E90" s="36">
        <v>400000</v>
      </c>
      <c r="F90" s="36">
        <v>100000</v>
      </c>
      <c r="G90" s="36">
        <v>23392.92</v>
      </c>
      <c r="H90" s="36"/>
      <c r="I90" s="36"/>
      <c r="J90" s="36">
        <f t="shared" si="0"/>
        <v>23392.92</v>
      </c>
      <c r="K90" s="36">
        <f t="shared" si="3"/>
        <v>376607.08</v>
      </c>
      <c r="L90" s="36">
        <f t="shared" si="4"/>
        <v>76607.08</v>
      </c>
    </row>
    <row r="91" spans="1:12">
      <c r="A91" s="34" t="s">
        <v>60</v>
      </c>
      <c r="B91" s="35" t="s">
        <v>280</v>
      </c>
      <c r="C91" s="62" t="s">
        <v>220</v>
      </c>
      <c r="D91" s="64"/>
      <c r="E91" s="36">
        <v>770000</v>
      </c>
      <c r="F91" s="36">
        <v>500000</v>
      </c>
      <c r="G91" s="36">
        <v>226807.5</v>
      </c>
      <c r="H91" s="36"/>
      <c r="I91" s="36"/>
      <c r="J91" s="36">
        <f t="shared" si="0"/>
        <v>226807.5</v>
      </c>
      <c r="K91" s="36">
        <f t="shared" si="3"/>
        <v>543192.5</v>
      </c>
      <c r="L91" s="36">
        <f t="shared" si="4"/>
        <v>273192.5</v>
      </c>
    </row>
    <row r="92" spans="1:12">
      <c r="A92" s="34" t="s">
        <v>61</v>
      </c>
      <c r="B92" s="35" t="s">
        <v>281</v>
      </c>
      <c r="C92" s="62" t="s">
        <v>221</v>
      </c>
      <c r="D92" s="64"/>
      <c r="E92" s="36">
        <v>5000</v>
      </c>
      <c r="F92" s="36">
        <v>5000</v>
      </c>
      <c r="G92" s="36"/>
      <c r="H92" s="36"/>
      <c r="I92" s="36"/>
      <c r="J92" s="36">
        <f t="shared" ref="J92:J94" si="5">G92</f>
        <v>0</v>
      </c>
      <c r="K92" s="36">
        <f t="shared" si="3"/>
        <v>5000</v>
      </c>
      <c r="L92" s="36">
        <f t="shared" si="4"/>
        <v>5000</v>
      </c>
    </row>
    <row r="93" spans="1:12">
      <c r="A93" s="34" t="s">
        <v>63</v>
      </c>
      <c r="B93" s="35" t="s">
        <v>282</v>
      </c>
      <c r="C93" s="62" t="s">
        <v>241</v>
      </c>
      <c r="D93" s="64"/>
      <c r="E93" s="36">
        <v>25000</v>
      </c>
      <c r="F93" s="36">
        <v>10000</v>
      </c>
      <c r="G93" s="36"/>
      <c r="H93" s="36"/>
      <c r="I93" s="36"/>
      <c r="J93" s="36">
        <f t="shared" si="5"/>
        <v>0</v>
      </c>
      <c r="K93" s="36">
        <f t="shared" si="3"/>
        <v>25000</v>
      </c>
      <c r="L93" s="36">
        <f t="shared" si="4"/>
        <v>10000</v>
      </c>
    </row>
    <row r="94" spans="1:12">
      <c r="A94" s="34"/>
      <c r="B94" s="35"/>
      <c r="C94" s="62"/>
      <c r="D94" s="64"/>
      <c r="E94" s="36"/>
      <c r="F94" s="36"/>
      <c r="G94" s="36"/>
      <c r="H94" s="36"/>
      <c r="I94" s="36"/>
      <c r="J94" s="36">
        <f t="shared" si="5"/>
        <v>0</v>
      </c>
      <c r="K94" s="36">
        <f t="shared" si="3"/>
        <v>0</v>
      </c>
      <c r="L94" s="36">
        <f t="shared" si="4"/>
        <v>0</v>
      </c>
    </row>
    <row r="95" spans="1:12" ht="22.5">
      <c r="A95" s="31" t="s">
        <v>64</v>
      </c>
      <c r="B95" s="32" t="s">
        <v>65</v>
      </c>
      <c r="C95" s="50"/>
      <c r="D95" s="51"/>
      <c r="E95" s="33" t="s">
        <v>51</v>
      </c>
      <c r="F95" s="33" t="s">
        <v>51</v>
      </c>
      <c r="G95" s="33">
        <v>33542603.449999999</v>
      </c>
      <c r="H95" s="33" t="s">
        <v>44</v>
      </c>
      <c r="I95" s="33" t="s">
        <v>44</v>
      </c>
      <c r="J95" s="33">
        <f>IF(IF(G95="-",0,G95)+IF(H95="-",0,H95)+IF(I95="-",0,I95)=0,"-",IF(G95="-",0,G95)+IF(H95="-",0,H95)+IF(I95="-",0,I95))</f>
        <v>33542603.449999999</v>
      </c>
      <c r="K95" s="33" t="s">
        <v>51</v>
      </c>
      <c r="L95" s="33" t="s">
        <v>51</v>
      </c>
    </row>
    <row r="96" spans="1:12">
      <c r="C96" s="67" t="s">
        <v>51</v>
      </c>
      <c r="D96" s="68"/>
    </row>
  </sheetData>
  <mergeCells count="97">
    <mergeCell ref="C71:D71"/>
    <mergeCell ref="C79:D79"/>
    <mergeCell ref="C80:D80"/>
    <mergeCell ref="C83:D83"/>
    <mergeCell ref="C77:D77"/>
    <mergeCell ref="C72:D72"/>
    <mergeCell ref="C73:D73"/>
    <mergeCell ref="C74:D74"/>
    <mergeCell ref="C75:D75"/>
    <mergeCell ref="C76:D76"/>
    <mergeCell ref="C78:D78"/>
    <mergeCell ref="C90:D90"/>
    <mergeCell ref="C87:D87"/>
    <mergeCell ref="C88:D88"/>
    <mergeCell ref="C89:D89"/>
    <mergeCell ref="C81:D81"/>
    <mergeCell ref="C82:D82"/>
    <mergeCell ref="C84:D84"/>
    <mergeCell ref="C85:D85"/>
    <mergeCell ref="C86:D86"/>
    <mergeCell ref="C96:D96"/>
    <mergeCell ref="C91:D91"/>
    <mergeCell ref="C92:D92"/>
    <mergeCell ref="C93:D93"/>
    <mergeCell ref="C94:D94"/>
    <mergeCell ref="C67:D67"/>
    <mergeCell ref="C70:D70"/>
    <mergeCell ref="C63:D63"/>
    <mergeCell ref="C61:D61"/>
    <mergeCell ref="C59:D59"/>
    <mergeCell ref="C60:D60"/>
    <mergeCell ref="C64:D64"/>
    <mergeCell ref="C66:D66"/>
    <mergeCell ref="C65:D65"/>
    <mergeCell ref="C62:D62"/>
    <mergeCell ref="C69:D69"/>
    <mergeCell ref="C57:D57"/>
    <mergeCell ref="C52:D52"/>
    <mergeCell ref="C50:D50"/>
    <mergeCell ref="C51:D51"/>
    <mergeCell ref="C54:D54"/>
    <mergeCell ref="C56:D56"/>
    <mergeCell ref="C53:D53"/>
    <mergeCell ref="C55:D55"/>
    <mergeCell ref="C49:D49"/>
    <mergeCell ref="C31:D31"/>
    <mergeCell ref="C32:D32"/>
    <mergeCell ref="C43:D43"/>
    <mergeCell ref="C33:D33"/>
    <mergeCell ref="C34:D34"/>
    <mergeCell ref="C35:D35"/>
    <mergeCell ref="C36:D36"/>
    <mergeCell ref="C37:D37"/>
    <mergeCell ref="C40:D40"/>
    <mergeCell ref="C42:D42"/>
    <mergeCell ref="C44:D44"/>
    <mergeCell ref="C45:D45"/>
    <mergeCell ref="C46:D46"/>
    <mergeCell ref="C38:D38"/>
    <mergeCell ref="C18:D18"/>
    <mergeCell ref="C19:D19"/>
    <mergeCell ref="C20:D20"/>
    <mergeCell ref="C15:D15"/>
    <mergeCell ref="C16:D16"/>
    <mergeCell ref="C17:D17"/>
    <mergeCell ref="C12:D12"/>
    <mergeCell ref="C14:D14"/>
    <mergeCell ref="C13:D13"/>
    <mergeCell ref="K4:L5"/>
    <mergeCell ref="G6:G11"/>
    <mergeCell ref="H6:H11"/>
    <mergeCell ref="I6:I11"/>
    <mergeCell ref="J6:J11"/>
    <mergeCell ref="K6:K11"/>
    <mergeCell ref="L6:L11"/>
    <mergeCell ref="G4:J5"/>
    <mergeCell ref="A4:A11"/>
    <mergeCell ref="B4:B11"/>
    <mergeCell ref="C4:D11"/>
    <mergeCell ref="E4:E11"/>
    <mergeCell ref="F4:F11"/>
    <mergeCell ref="C58:D58"/>
    <mergeCell ref="C39:D39"/>
    <mergeCell ref="C21:D21"/>
    <mergeCell ref="C68:D68"/>
    <mergeCell ref="C30:D30"/>
    <mergeCell ref="C28:D28"/>
    <mergeCell ref="C29:D29"/>
    <mergeCell ref="C22:D22"/>
    <mergeCell ref="C24:D24"/>
    <mergeCell ref="C26:D26"/>
    <mergeCell ref="C27:D27"/>
    <mergeCell ref="C23:D23"/>
    <mergeCell ref="C25:D25"/>
    <mergeCell ref="C47:D47"/>
    <mergeCell ref="C48:D48"/>
    <mergeCell ref="C41:D41"/>
  </mergeCells>
  <conditionalFormatting sqref="J13:L95">
    <cfRule type="cellIs" dxfId="17" priority="17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workbookViewId="0">
      <selection activeCell="E24" sqref="E24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5" t="s">
        <v>18</v>
      </c>
      <c r="B1" s="115"/>
      <c r="C1" s="115"/>
      <c r="D1" s="115"/>
      <c r="E1" s="115"/>
      <c r="F1" s="115"/>
      <c r="G1" s="115"/>
      <c r="H1" s="115"/>
      <c r="I1" s="115"/>
    </row>
    <row r="2" spans="1:9" ht="13.35" customHeight="1">
      <c r="A2" s="66" t="s">
        <v>43</v>
      </c>
      <c r="B2" s="66"/>
      <c r="C2" s="66"/>
      <c r="D2" s="66"/>
      <c r="E2" s="66"/>
      <c r="F2" s="66"/>
      <c r="G2" s="66"/>
      <c r="H2" s="66"/>
      <c r="I2" s="66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82" t="s">
        <v>4</v>
      </c>
      <c r="B4" s="85" t="s">
        <v>21</v>
      </c>
      <c r="C4" s="88" t="s">
        <v>39</v>
      </c>
      <c r="D4" s="94" t="s">
        <v>31</v>
      </c>
      <c r="E4" s="116" t="s">
        <v>5</v>
      </c>
      <c r="F4" s="117"/>
      <c r="G4" s="117"/>
      <c r="H4" s="118"/>
      <c r="I4" s="69" t="s">
        <v>24</v>
      </c>
    </row>
    <row r="5" spans="1:9" ht="12.75" customHeight="1">
      <c r="A5" s="83"/>
      <c r="B5" s="86"/>
      <c r="C5" s="90"/>
      <c r="D5" s="73"/>
      <c r="E5" s="72" t="s">
        <v>40</v>
      </c>
      <c r="F5" s="72" t="s">
        <v>22</v>
      </c>
      <c r="G5" s="72" t="s">
        <v>23</v>
      </c>
      <c r="H5" s="77" t="s">
        <v>6</v>
      </c>
      <c r="I5" s="70"/>
    </row>
    <row r="6" spans="1:9" ht="12.75" customHeight="1">
      <c r="A6" s="83"/>
      <c r="B6" s="86"/>
      <c r="C6" s="90"/>
      <c r="D6" s="73"/>
      <c r="E6" s="73"/>
      <c r="F6" s="75"/>
      <c r="G6" s="75"/>
      <c r="H6" s="78"/>
      <c r="I6" s="70"/>
    </row>
    <row r="7" spans="1:9" ht="12.75" customHeight="1">
      <c r="A7" s="83"/>
      <c r="B7" s="86"/>
      <c r="C7" s="90"/>
      <c r="D7" s="73"/>
      <c r="E7" s="73"/>
      <c r="F7" s="75"/>
      <c r="G7" s="75"/>
      <c r="H7" s="78"/>
      <c r="I7" s="70"/>
    </row>
    <row r="8" spans="1:9" ht="12.75" customHeight="1">
      <c r="A8" s="83"/>
      <c r="B8" s="86"/>
      <c r="C8" s="90"/>
      <c r="D8" s="73"/>
      <c r="E8" s="73"/>
      <c r="F8" s="75"/>
      <c r="G8" s="75"/>
      <c r="H8" s="78"/>
      <c r="I8" s="70"/>
    </row>
    <row r="9" spans="1:9" ht="12.75" customHeight="1">
      <c r="A9" s="83"/>
      <c r="B9" s="86"/>
      <c r="C9" s="90"/>
      <c r="D9" s="73"/>
      <c r="E9" s="73"/>
      <c r="F9" s="75"/>
      <c r="G9" s="75"/>
      <c r="H9" s="78"/>
      <c r="I9" s="70"/>
    </row>
    <row r="10" spans="1:9" ht="12.75" customHeight="1">
      <c r="A10" s="84"/>
      <c r="B10" s="87"/>
      <c r="C10" s="92"/>
      <c r="D10" s="74"/>
      <c r="E10" s="74"/>
      <c r="F10" s="76"/>
      <c r="G10" s="76"/>
      <c r="H10" s="79"/>
      <c r="I10" s="71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66</v>
      </c>
      <c r="B12" s="39" t="s">
        <v>67</v>
      </c>
      <c r="C12" s="39" t="s">
        <v>51</v>
      </c>
      <c r="D12" s="40" t="s">
        <v>44</v>
      </c>
      <c r="E12" s="40">
        <f>E22</f>
        <v>-33542603.449999996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-33542603.449999996</v>
      </c>
      <c r="I12" s="40" t="s">
        <v>44</v>
      </c>
    </row>
    <row r="13" spans="1:9">
      <c r="A13" s="41" t="s">
        <v>68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69</v>
      </c>
      <c r="B14" s="39" t="s">
        <v>70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71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72</v>
      </c>
      <c r="B16" s="39" t="s">
        <v>73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71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74</v>
      </c>
      <c r="B18" s="39" t="s">
        <v>75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76</v>
      </c>
      <c r="B19" s="39" t="s">
        <v>77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78</v>
      </c>
      <c r="B20" s="39" t="s">
        <v>79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80</v>
      </c>
      <c r="B21" s="39" t="s">
        <v>81</v>
      </c>
      <c r="C21" s="39" t="s">
        <v>51</v>
      </c>
      <c r="D21" s="40" t="s">
        <v>51</v>
      </c>
      <c r="E21" s="40">
        <f>E22</f>
        <v>-33542603.449999996</v>
      </c>
      <c r="F21" s="40" t="s">
        <v>44</v>
      </c>
      <c r="G21" s="40" t="s">
        <v>44</v>
      </c>
      <c r="H21" s="40">
        <f t="shared" si="0"/>
        <v>-33542603.449999996</v>
      </c>
      <c r="I21" s="40" t="s">
        <v>51</v>
      </c>
    </row>
    <row r="22" spans="1:9" ht="22.5">
      <c r="A22" s="41" t="s">
        <v>82</v>
      </c>
      <c r="B22" s="42" t="s">
        <v>83</v>
      </c>
      <c r="C22" s="42" t="s">
        <v>51</v>
      </c>
      <c r="D22" s="43" t="s">
        <v>51</v>
      </c>
      <c r="E22" s="43">
        <f>E23+E24</f>
        <v>-33542603.449999996</v>
      </c>
      <c r="F22" s="43" t="s">
        <v>44</v>
      </c>
      <c r="G22" s="43" t="s">
        <v>51</v>
      </c>
      <c r="H22" s="43">
        <f t="shared" si="0"/>
        <v>-33542603.449999996</v>
      </c>
      <c r="I22" s="43" t="s">
        <v>51</v>
      </c>
    </row>
    <row r="23" spans="1:9" ht="33.75">
      <c r="A23" s="41" t="s">
        <v>84</v>
      </c>
      <c r="B23" s="42" t="s">
        <v>85</v>
      </c>
      <c r="C23" s="42" t="s">
        <v>51</v>
      </c>
      <c r="D23" s="43" t="s">
        <v>51</v>
      </c>
      <c r="E23" s="43">
        <v>-46346383.909999996</v>
      </c>
      <c r="F23" s="43" t="s">
        <v>51</v>
      </c>
      <c r="G23" s="43" t="s">
        <v>51</v>
      </c>
      <c r="H23" s="43">
        <f t="shared" si="0"/>
        <v>-46346383.909999996</v>
      </c>
      <c r="I23" s="43" t="s">
        <v>51</v>
      </c>
    </row>
    <row r="24" spans="1:9" ht="22.5">
      <c r="A24" s="41" t="s">
        <v>86</v>
      </c>
      <c r="B24" s="42" t="s">
        <v>87</v>
      </c>
      <c r="C24" s="42" t="s">
        <v>51</v>
      </c>
      <c r="D24" s="43" t="s">
        <v>51</v>
      </c>
      <c r="E24" s="43">
        <v>12803780.460000001</v>
      </c>
      <c r="F24" s="43" t="s">
        <v>44</v>
      </c>
      <c r="G24" s="43" t="s">
        <v>51</v>
      </c>
      <c r="H24" s="43">
        <f t="shared" si="0"/>
        <v>12803780.460000001</v>
      </c>
      <c r="I24" s="43" t="s">
        <v>51</v>
      </c>
    </row>
    <row r="25" spans="1:9" ht="22.5">
      <c r="A25" s="41" t="s">
        <v>88</v>
      </c>
      <c r="B25" s="42" t="s">
        <v>89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90</v>
      </c>
      <c r="B26" s="42" t="s">
        <v>91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92</v>
      </c>
      <c r="B27" s="42" t="s">
        <v>93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19" t="s">
        <v>97</v>
      </c>
      <c r="B30" s="120"/>
      <c r="C30" s="120"/>
      <c r="D30" s="120"/>
      <c r="E30" s="120"/>
      <c r="F30" s="120"/>
      <c r="G30" s="120"/>
      <c r="H30" s="120"/>
      <c r="I30" s="120"/>
    </row>
    <row r="31" spans="1:9" ht="12.75" customHeight="1">
      <c r="A31" s="7"/>
      <c r="B31" s="21"/>
      <c r="C31" s="2"/>
      <c r="D31" s="5"/>
      <c r="E31" s="5"/>
      <c r="F31" s="5"/>
      <c r="G31" s="17"/>
      <c r="H31" s="121"/>
      <c r="I31" s="121"/>
    </row>
    <row r="32" spans="1:9" ht="9.75" customHeight="1">
      <c r="A32" s="2"/>
      <c r="B32" s="21"/>
      <c r="C32" s="2"/>
      <c r="D32" s="4"/>
      <c r="E32" s="4"/>
      <c r="F32" s="30"/>
      <c r="G32" s="17"/>
      <c r="H32" s="122"/>
      <c r="I32" s="122"/>
    </row>
    <row r="33" spans="1:9" ht="9.9499999999999993" customHeight="1">
      <c r="A33" s="119" t="s">
        <v>98</v>
      </c>
      <c r="B33" s="120"/>
      <c r="C33" s="120"/>
      <c r="D33" s="120"/>
      <c r="E33" s="120"/>
      <c r="F33" s="120"/>
      <c r="G33" s="120"/>
      <c r="H33" s="120"/>
      <c r="I33" s="120"/>
    </row>
    <row r="35" spans="1:9">
      <c r="A35" s="119" t="s">
        <v>254</v>
      </c>
      <c r="B35" s="120"/>
      <c r="C35" s="120"/>
      <c r="D35" s="120"/>
      <c r="E35" s="120"/>
      <c r="F35" s="120"/>
      <c r="G35" s="120"/>
      <c r="H35" s="120"/>
      <c r="I35" s="120"/>
    </row>
    <row r="38" spans="1:9">
      <c r="A38" s="7" t="s">
        <v>277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Доходы</vt:lpstr>
      <vt:lpstr>Расходы</vt:lpstr>
      <vt:lpstr>Источники</vt:lpstr>
      <vt:lpstr>Доходы!_ftn1</vt:lpstr>
      <vt:lpstr>Доходы!_ftn2</vt:lpstr>
      <vt:lpstr>Доходы!_ftnref1</vt:lpstr>
      <vt:lpstr>Доходы!_ftnref2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2016-02-10T07:41:08Z</cp:lastPrinted>
  <dcterms:created xsi:type="dcterms:W3CDTF">1999-06-18T11:49:53Z</dcterms:created>
  <dcterms:modified xsi:type="dcterms:W3CDTF">2016-03-03T11:05:23Z</dcterms:modified>
</cp:coreProperties>
</file>