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Доходы!$A$49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Доходы!$E$49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Доходы!$A$45</definedName>
    <definedName name="REND_1" localSheetId="2">Источники!$A$27</definedName>
    <definedName name="REND_1" localSheetId="1">Расходы!$A$147</definedName>
    <definedName name="SIGN" localSheetId="0">Доходы!$A$48:$F$50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/>
</workbook>
</file>

<file path=xl/calcChain.xml><?xml version="1.0" encoding="utf-8"?>
<calcChain xmlns="http://schemas.openxmlformats.org/spreadsheetml/2006/main">
  <c r="I31" i="7"/>
  <c r="I29"/>
  <c r="J29" s="1"/>
  <c r="I27"/>
  <c r="F17" i="8"/>
  <c r="L17" s="1"/>
  <c r="F20"/>
  <c r="L20" s="1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7"/>
  <c r="J70"/>
  <c r="F70"/>
  <c r="L70" s="1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E20" i="7"/>
  <c r="F20"/>
  <c r="I30"/>
  <c r="I28"/>
  <c r="J28" s="1"/>
  <c r="I26"/>
  <c r="F145" i="8"/>
  <c r="L145" s="1"/>
  <c r="F144"/>
  <c r="L144" s="1"/>
  <c r="F143"/>
  <c r="L143" s="1"/>
  <c r="F142"/>
  <c r="L142" s="1"/>
  <c r="F141"/>
  <c r="L141" s="1"/>
  <c r="F140"/>
  <c r="L140" s="1"/>
  <c r="F139"/>
  <c r="L139" s="1"/>
  <c r="F138"/>
  <c r="L138" s="1"/>
  <c r="F137"/>
  <c r="L137" s="1"/>
  <c r="F136"/>
  <c r="L136" s="1"/>
  <c r="F135"/>
  <c r="L135" s="1"/>
  <c r="F134"/>
  <c r="L134" s="1"/>
  <c r="F133"/>
  <c r="L133" s="1"/>
  <c r="F132"/>
  <c r="L132" s="1"/>
  <c r="F131"/>
  <c r="L131" s="1"/>
  <c r="F130"/>
  <c r="L130" s="1"/>
  <c r="F129"/>
  <c r="L129" s="1"/>
  <c r="F128"/>
  <c r="L128" s="1"/>
  <c r="F127"/>
  <c r="L127" s="1"/>
  <c r="F126"/>
  <c r="L126" s="1"/>
  <c r="F125"/>
  <c r="L125" s="1"/>
  <c r="F124"/>
  <c r="L124" s="1"/>
  <c r="F123"/>
  <c r="L123" s="1"/>
  <c r="F122"/>
  <c r="L122" s="1"/>
  <c r="F121"/>
  <c r="L121" s="1"/>
  <c r="F120"/>
  <c r="L120" s="1"/>
  <c r="F119"/>
  <c r="L119" s="1"/>
  <c r="F118"/>
  <c r="L118" s="1"/>
  <c r="F117"/>
  <c r="L117" s="1"/>
  <c r="F116"/>
  <c r="L116" s="1"/>
  <c r="F115"/>
  <c r="L115" s="1"/>
  <c r="F114"/>
  <c r="L114" s="1"/>
  <c r="F113"/>
  <c r="L113" s="1"/>
  <c r="F112"/>
  <c r="L112" s="1"/>
  <c r="F111"/>
  <c r="L111" s="1"/>
  <c r="F110"/>
  <c r="L110" s="1"/>
  <c r="F109"/>
  <c r="L109" s="1"/>
  <c r="F108"/>
  <c r="L108" s="1"/>
  <c r="F107"/>
  <c r="L107" s="1"/>
  <c r="F106"/>
  <c r="L106" s="1"/>
  <c r="F105"/>
  <c r="L105" s="1"/>
  <c r="F104"/>
  <c r="L104" s="1"/>
  <c r="F103"/>
  <c r="L103" s="1"/>
  <c r="F102"/>
  <c r="L102" s="1"/>
  <c r="F101"/>
  <c r="L101" s="1"/>
  <c r="F100"/>
  <c r="L100" s="1"/>
  <c r="F99"/>
  <c r="L99" s="1"/>
  <c r="F98"/>
  <c r="L98" s="1"/>
  <c r="F97"/>
  <c r="L97" s="1"/>
  <c r="F96"/>
  <c r="L96" s="1"/>
  <c r="F95"/>
  <c r="L95" s="1"/>
  <c r="F94"/>
  <c r="L94" s="1"/>
  <c r="F93"/>
  <c r="L93" s="1"/>
  <c r="F92"/>
  <c r="L92" s="1"/>
  <c r="F91"/>
  <c r="L91" s="1"/>
  <c r="F90"/>
  <c r="L90" s="1"/>
  <c r="F89"/>
  <c r="L89" s="1"/>
  <c r="F88"/>
  <c r="L88" s="1"/>
  <c r="F87"/>
  <c r="L87" s="1"/>
  <c r="F86"/>
  <c r="L86" s="1"/>
  <c r="F85"/>
  <c r="L85" s="1"/>
  <c r="F84"/>
  <c r="L84" s="1"/>
  <c r="F83"/>
  <c r="L83" s="1"/>
  <c r="F82"/>
  <c r="L82" s="1"/>
  <c r="F81"/>
  <c r="L81" s="1"/>
  <c r="F80"/>
  <c r="L80" s="1"/>
  <c r="F79"/>
  <c r="L79" s="1"/>
  <c r="F78"/>
  <c r="L78" s="1"/>
  <c r="F77"/>
  <c r="L77" s="1"/>
  <c r="F76"/>
  <c r="L76" s="1"/>
  <c r="F75"/>
  <c r="L75" s="1"/>
  <c r="F74"/>
  <c r="L74" s="1"/>
  <c r="F73"/>
  <c r="L73" s="1"/>
  <c r="F72"/>
  <c r="L72" s="1"/>
  <c r="F71"/>
  <c r="L71" s="1"/>
  <c r="F69"/>
  <c r="L69" s="1"/>
  <c r="F68"/>
  <c r="L68" s="1"/>
  <c r="F67"/>
  <c r="L67" s="1"/>
  <c r="F66"/>
  <c r="L66" s="1"/>
  <c r="F65"/>
  <c r="L65" s="1"/>
  <c r="F64"/>
  <c r="L64" s="1"/>
  <c r="F63"/>
  <c r="L63" s="1"/>
  <c r="F62"/>
  <c r="L62" s="1"/>
  <c r="F61"/>
  <c r="L61" s="1"/>
  <c r="F60"/>
  <c r="L60" s="1"/>
  <c r="F59"/>
  <c r="L59" s="1"/>
  <c r="F58"/>
  <c r="L58" s="1"/>
  <c r="F57"/>
  <c r="L57" s="1"/>
  <c r="F56"/>
  <c r="L56" s="1"/>
  <c r="F55"/>
  <c r="L55" s="1"/>
  <c r="F54"/>
  <c r="L54" s="1"/>
  <c r="F53"/>
  <c r="L53" s="1"/>
  <c r="F52"/>
  <c r="L52" s="1"/>
  <c r="F51"/>
  <c r="L51" s="1"/>
  <c r="F50"/>
  <c r="L50" s="1"/>
  <c r="F49"/>
  <c r="L49" s="1"/>
  <c r="F48"/>
  <c r="L48" s="1"/>
  <c r="F47"/>
  <c r="L47" s="1"/>
  <c r="F46"/>
  <c r="L46" s="1"/>
  <c r="F45"/>
  <c r="L45" s="1"/>
  <c r="F44"/>
  <c r="L44" s="1"/>
  <c r="F43"/>
  <c r="L43" s="1"/>
  <c r="F42"/>
  <c r="L42" s="1"/>
  <c r="F41"/>
  <c r="L41" s="1"/>
  <c r="F40"/>
  <c r="L40" s="1"/>
  <c r="F39"/>
  <c r="L39" s="1"/>
  <c r="F38"/>
  <c r="L38" s="1"/>
  <c r="F37"/>
  <c r="L37" s="1"/>
  <c r="F36"/>
  <c r="L36" s="1"/>
  <c r="F35"/>
  <c r="L35" s="1"/>
  <c r="F34"/>
  <c r="L34" s="1"/>
  <c r="F33"/>
  <c r="L33" s="1"/>
  <c r="F32"/>
  <c r="L32" s="1"/>
  <c r="F31"/>
  <c r="L31" s="1"/>
  <c r="F30"/>
  <c r="L30" s="1"/>
  <c r="F29"/>
  <c r="L29" s="1"/>
  <c r="F28"/>
  <c r="L28" s="1"/>
  <c r="F27"/>
  <c r="L27" s="1"/>
  <c r="F26"/>
  <c r="L26" s="1"/>
  <c r="F25"/>
  <c r="L25" s="1"/>
  <c r="F24"/>
  <c r="L24" s="1"/>
  <c r="F23"/>
  <c r="L23" s="1"/>
  <c r="F22"/>
  <c r="L22" s="1"/>
  <c r="F21"/>
  <c r="L21" s="1"/>
  <c r="F19"/>
  <c r="L19" s="1"/>
  <c r="F18"/>
  <c r="L18" s="1"/>
  <c r="F16"/>
  <c r="L16" s="1"/>
  <c r="F15"/>
  <c r="E41" i="7"/>
  <c r="J44"/>
  <c r="J43"/>
  <c r="I39"/>
  <c r="J39"/>
  <c r="I44"/>
  <c r="J36" l="1"/>
  <c r="I36"/>
  <c r="E13" i="8"/>
  <c r="I42" i="7"/>
  <c r="I32" l="1"/>
  <c r="I24"/>
  <c r="J24" s="1"/>
  <c r="I38"/>
  <c r="J38" s="1"/>
  <c r="I37"/>
  <c r="J37" s="1"/>
  <c r="I41"/>
  <c r="J41" s="1"/>
  <c r="I25" l="1"/>
  <c r="J25" s="1"/>
  <c r="L15" i="8" l="1"/>
  <c r="K15"/>
  <c r="G13"/>
  <c r="J13" s="1"/>
  <c r="E22" i="9"/>
  <c r="E12" s="1"/>
  <c r="I45" i="7"/>
  <c r="I40"/>
  <c r="J40" s="1"/>
  <c r="I35"/>
  <c r="J35" s="1"/>
  <c r="I34"/>
  <c r="J34" s="1"/>
  <c r="I33"/>
  <c r="J33" s="1"/>
  <c r="I23"/>
  <c r="I22"/>
  <c r="J22" l="1"/>
  <c r="I20"/>
  <c r="J20"/>
  <c r="E21" i="9"/>
  <c r="H21" s="1"/>
  <c r="J15" i="8"/>
  <c r="F13"/>
  <c r="H27" i="9"/>
  <c r="H26"/>
  <c r="H25"/>
  <c r="H24"/>
  <c r="H23"/>
  <c r="H22"/>
  <c r="H20"/>
  <c r="H19"/>
  <c r="H18"/>
  <c r="H16"/>
  <c r="H14"/>
  <c r="H12"/>
  <c r="J147" i="8"/>
  <c r="L13" l="1"/>
  <c r="K13"/>
</calcChain>
</file>

<file path=xl/sharedStrings.xml><?xml version="1.0" encoding="utf-8"?>
<sst xmlns="http://schemas.openxmlformats.org/spreadsheetml/2006/main" count="674" uniqueCount="435">
  <si>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</si>
  <si>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</si>
  <si>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</si>
  <si>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</si>
  <si>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</si>
  <si>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</si>
  <si>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</si>
  <si>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</si>
  <si>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</si>
  <si>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</si>
  <si>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</si>
  <si>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</si>
  <si>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</si>
  <si>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</si>
  <si>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</si>
  <si>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</si>
  <si>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</si>
  <si>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</si>
  <si>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</si>
  <si>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</si>
  <si>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</si>
  <si>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</si>
  <si>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</si>
  <si>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</si>
  <si>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</si>
  <si>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</si>
  <si>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</si>
  <si>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</si>
  <si>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</si>
  <si>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</si>
  <si>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</si>
  <si>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</si>
  <si>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</si>
  <si>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</si>
  <si>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</si>
  <si>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</si>
  <si>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</si>
  <si>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</si>
  <si>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</si>
  <si>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</si>
  <si>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</si>
  <si>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</si>
  <si>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</si>
  <si>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</si>
  <si>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</si>
  <si>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</si>
  <si>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</si>
  <si>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</si>
  <si>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</si>
  <si>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</si>
  <si>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</si>
  <si>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</si>
  <si>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</si>
  <si>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</si>
  <si>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</si>
  <si>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</si>
  <si>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</si>
  <si>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</si>
  <si>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</si>
  <si>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</si>
  <si>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</si>
  <si>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</si>
  <si>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</si>
  <si>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</si>
  <si>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</si>
  <si>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</si>
  <si>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</si>
  <si>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</si>
  <si>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</si>
  <si>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</si>
  <si>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</si>
  <si>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</si>
  <si>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</si>
  <si>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</si>
  <si>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</si>
  <si>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</si>
  <si>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</si>
  <si>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</si>
  <si>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</si>
  <si>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</si>
  <si>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</si>
  <si>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</si>
  <si>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</si>
  <si>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</si>
  <si>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</si>
  <si>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</si>
  <si>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</si>
  <si>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</si>
  <si>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</si>
  <si>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</si>
  <si>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</si>
  <si>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</si>
  <si>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</si>
  <si>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</si>
  <si>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</si>
  <si>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</si>
  <si>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</si>
  <si>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</si>
  <si>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</si>
  <si>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</si>
  <si>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</si>
  <si>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</si>
  <si>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</si>
  <si>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</si>
  <si>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</si>
  <si>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</si>
  <si>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</si>
  <si>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</si>
  <si>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</si>
  <si>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</si>
  <si>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</si>
  <si>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</si>
  <si>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</si>
  <si>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</si>
  <si>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</si>
  <si>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</si>
  <si>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001 0113 2000022 244 340 029 3038</t>
  </si>
  <si>
    <t>001 0113 2300001 350 290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</si>
  <si>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</si>
  <si>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</si>
  <si>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</si>
  <si>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</si>
  <si>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</si>
  <si>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</si>
  <si>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</si>
  <si>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</si>
  <si>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</si>
  <si>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</si>
  <si>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001 0203 2400024 121 211 365</t>
  </si>
  <si>
    <t>001 0203 2400024 121 213 365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</si>
  <si>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</si>
  <si>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</si>
  <si>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</si>
  <si>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</si>
  <si>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</si>
  <si>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001 0503 2620027 244 223</t>
  </si>
  <si>
    <t>001 0503 1410017 244 225</t>
  </si>
  <si>
    <t>001 0503 1410018 244 225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</si>
  <si>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</si>
  <si>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</si>
  <si>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</si>
  <si>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</si>
  <si>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</si>
  <si>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</si>
  <si>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</si>
  <si>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</si>
  <si>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</si>
  <si>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</si>
  <si>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</si>
  <si>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</si>
  <si>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</si>
  <si>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</si>
  <si>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</si>
  <si>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</si>
  <si>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</si>
  <si>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</si>
  <si>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</si>
  <si>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</si>
  <si>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</si>
  <si>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</si>
  <si>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</si>
  <si>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</si>
  <si>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</si>
  <si>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</si>
  <si>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</si>
  <si>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</si>
  <si>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</si>
  <si>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</si>
  <si>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</si>
  <si>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</si>
  <si>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</si>
  <si>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</si>
  <si>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</si>
  <si>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</si>
  <si>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</si>
  <si>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</si>
  <si>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</si>
  <si>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</si>
  <si>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</si>
  <si>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</si>
  <si>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</si>
  <si>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</si>
  <si>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</si>
  <si>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</si>
  <si>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</si>
  <si>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</si>
  <si>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</si>
  <si>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</si>
  <si>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</si>
  <si>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</si>
  <si>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</si>
  <si>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</si>
  <si>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</si>
  <si>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</si>
  <si>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</si>
  <si>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</si>
  <si>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</si>
  <si>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</si>
  <si>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</si>
  <si>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</si>
  <si>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</si>
  <si>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</si>
  <si>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</si>
  <si>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</si>
  <si>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</si>
  <si>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</si>
  <si>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</si>
  <si>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</si>
  <si>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</si>
  <si>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</si>
  <si>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</si>
  <si>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263</t>
  </si>
  <si>
    <t>264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</si>
  <si>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</si>
  <si>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</si>
  <si>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</si>
  <si>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</si>
  <si>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</si>
  <si>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</si>
  <si>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</si>
  <si>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</si>
  <si>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</si>
  <si>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</si>
  <si>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</si>
  <si>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</si>
  <si>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</si>
  <si>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</si>
  <si>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</si>
  <si>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</si>
  <si>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</si>
  <si>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</si>
  <si>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</si>
  <si>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</si>
  <si>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</si>
  <si>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</si>
  <si>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</si>
  <si>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</si>
  <si>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</si>
  <si>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</si>
  <si>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</si>
  <si>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</si>
  <si>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</si>
  <si>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</si>
  <si>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</si>
  <si>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</si>
  <si>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001 0501 1310033 414 310</t>
  </si>
  <si>
    <t>001 0501 3000030 244 290</t>
  </si>
  <si>
    <t>001 0502 1320033 244 226</t>
  </si>
  <si>
    <t>001 0502 1327020 414 310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</si>
  <si>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</si>
  <si>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</si>
  <si>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</si>
  <si>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</si>
  <si>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</si>
  <si>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</si>
  <si>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</si>
  <si>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</si>
  <si>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</si>
  <si>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</si>
  <si>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</si>
  <si>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</si>
  <si>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</si>
  <si>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</si>
  <si>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</si>
  <si>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279</t>
  </si>
  <si>
    <t>280</t>
  </si>
  <si>
    <t>281</t>
  </si>
  <si>
    <t>282</t>
  </si>
  <si>
    <t>283</t>
  </si>
  <si>
    <t>284</t>
  </si>
  <si>
    <t>Главный бухгалтер                                                          _____________________________________                       Андреева О.В.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</si>
  <si>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</si>
  <si>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</si>
  <si>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</si>
  <si>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</si>
  <si>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</si>
  <si>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</si>
  <si>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</si>
  <si>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</si>
  <si>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</si>
  <si>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</si>
  <si>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</si>
  <si>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</si>
  <si>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</si>
  <si>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</si>
  <si>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001 0801 1510016 244 224</t>
  </si>
  <si>
    <t>Услуги по аренде</t>
  </si>
  <si>
    <t>001 0801 1510016 242 310</t>
  </si>
  <si>
    <t>287</t>
  </si>
  <si>
    <t>288</t>
  </si>
  <si>
    <t>291</t>
  </si>
  <si>
    <t>292</t>
  </si>
  <si>
    <t>293</t>
  </si>
  <si>
    <t>294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</si>
  <si>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</si>
  <si>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</si>
  <si>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</si>
  <si>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</si>
  <si>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</si>
  <si>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</si>
  <si>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</si>
  <si>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</si>
  <si>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</si>
  <si>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</si>
  <si>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</si>
  <si>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</si>
  <si>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</si>
  <si>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</si>
  <si>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</si>
  <si>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</si>
  <si>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001 0501 1319602 414 310 </t>
  </si>
  <si>
    <t>019</t>
  </si>
  <si>
    <t>020</t>
  </si>
  <si>
    <t>001 0113 2300001 244 226</t>
  </si>
  <si>
    <t>001 0309 1120000 242 221</t>
  </si>
  <si>
    <t>001 0309 1130000 242 310</t>
  </si>
  <si>
    <t>001 0309 1130000 244 225</t>
  </si>
  <si>
    <t>001 0409 1210000 244 226</t>
  </si>
  <si>
    <t>001 0409 1210037 244 310</t>
  </si>
  <si>
    <t>001 0501 1319502 414 310 2026</t>
  </si>
  <si>
    <t>001 0501 1319602 414 310 150</t>
  </si>
  <si>
    <t>001 0503 1430019 244 226</t>
  </si>
  <si>
    <t>001 0801 1510016 244 223</t>
  </si>
  <si>
    <t>001 1202 2700016 244 223</t>
  </si>
  <si>
    <t>001 0501 1319503 414 310 2027</t>
  </si>
  <si>
    <t>258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</si>
  <si>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</si>
  <si>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</si>
  <si>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</si>
  <si>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</si>
  <si>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</si>
  <si>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</si>
  <si>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</si>
  <si>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</si>
  <si>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</si>
  <si>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</si>
  <si>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Прочие субсидии бюджетам поселений</t>
  </si>
  <si>
    <t>021</t>
  </si>
  <si>
    <t>022</t>
  </si>
  <si>
    <t>001 0502 1322020 414 226</t>
  </si>
  <si>
    <t>001 0502 1322020 414 310</t>
  </si>
  <si>
    <t>001 0503 1410017 244 340</t>
  </si>
  <si>
    <t>001 0503 1410018 244 340</t>
  </si>
  <si>
    <t>023</t>
  </si>
  <si>
    <t>001 0502 1327026 243 225 1031</t>
  </si>
  <si>
    <t>289</t>
  </si>
  <si>
    <t>315</t>
  </si>
  <si>
    <t>316</t>
  </si>
  <si>
    <t>317</t>
  </si>
  <si>
    <t>318</t>
  </si>
  <si>
    <t>319</t>
  </si>
  <si>
    <t>320</t>
  </si>
  <si>
    <t>001 0503 1410018 243 225</t>
  </si>
  <si>
    <t>001 0113 2300001 831 290</t>
  </si>
  <si>
    <t>001 0501 1310038 243 225 4013</t>
  </si>
  <si>
    <t xml:space="preserve">001 0501 1311080 414 310 </t>
  </si>
  <si>
    <t>001 0501 1311070 414 310 2011</t>
  </si>
  <si>
    <t>001 0502 1322016 243 225</t>
  </si>
  <si>
    <t>001 0502 1322026 243 225</t>
  </si>
  <si>
    <t>001 0502 1327016 243 225 1027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</si>
  <si>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</si>
  <si>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</si>
  <si>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Доходы, от реализации иного имущества находящегося в  собственности городских ,в части реализации основных средств  по указанному имуществу</t>
  </si>
  <si>
    <t>001 11402053130000 410</t>
  </si>
  <si>
    <t>Субсидии бюджетам поселений на  софинансирование  капитальных вложений в объекты  муниципальной собственности</t>
  </si>
  <si>
    <t>262</t>
  </si>
  <si>
    <t>278</t>
  </si>
  <si>
    <t>321</t>
  </si>
  <si>
    <t>322</t>
  </si>
  <si>
    <t>323</t>
  </si>
  <si>
    <t>324</t>
  </si>
  <si>
    <t>325</t>
  </si>
  <si>
    <t>326</t>
  </si>
  <si>
    <t>327</t>
  </si>
  <si>
    <t>328</t>
  </si>
  <si>
    <t>001 0801 1520016 244 226</t>
  </si>
  <si>
    <t>001 0501 1319603 414 310 2032</t>
  </si>
  <si>
    <t>001 0409 1211013 244 225</t>
  </si>
  <si>
    <t>001 0409 1217013 244 225 1042</t>
  </si>
  <si>
    <t>001 0409 1217014 244 225 1043</t>
  </si>
  <si>
    <t>001 0409 1217078 414 310</t>
  </si>
  <si>
    <t>001 0409 1217078 414 310 071 081</t>
  </si>
  <si>
    <t>001 0502 1327026 243 225</t>
  </si>
  <si>
    <t>001 20202089130004 151</t>
  </si>
  <si>
    <t>001 20202077130000 151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</si>
  <si>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</si>
  <si>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024</t>
  </si>
  <si>
    <t>001 20202216130000 151</t>
  </si>
  <si>
    <t>025</t>
  </si>
  <si>
    <t>026</t>
  </si>
  <si>
    <t>001 20202999130000 151</t>
  </si>
  <si>
    <t>001 0503 1410036 244 310</t>
  </si>
  <si>
    <t>001 0801 1510037 244 226 061 4011</t>
  </si>
  <si>
    <t>001 0801 1510037 244 340 061 4011</t>
  </si>
  <si>
    <t>001 0801 1510016 244 310</t>
  </si>
  <si>
    <t>313</t>
  </si>
  <si>
    <t>Прочие неналоговые доходы  бюджетов городских  поселений</t>
  </si>
  <si>
    <t>001 11705050130000 180</t>
  </si>
  <si>
    <t>001 0801 1510016 244 225</t>
  </si>
  <si>
    <t>001 0801 1517036 111 211 1022</t>
  </si>
  <si>
    <t>001 0801 1517036 111 213 1022</t>
  </si>
  <si>
    <t>001 0409 1210037 244 225</t>
  </si>
  <si>
    <t>286</t>
  </si>
  <si>
    <t>329</t>
  </si>
  <si>
    <t>330</t>
  </si>
  <si>
    <t>331</t>
  </si>
  <si>
    <t>332</t>
  </si>
  <si>
    <t>333</t>
  </si>
  <si>
    <t>334</t>
  </si>
  <si>
    <t>336</t>
  </si>
  <si>
    <t>001 0104 2000023 540 251 011</t>
  </si>
  <si>
    <t>001 0104 2000023 540 251 003</t>
  </si>
  <si>
    <t>001 0113 2000022 244 310 029 3038</t>
  </si>
  <si>
    <t>001 0501 1322020 414 226</t>
  </si>
  <si>
    <t xml:space="preserve">Прочие поступления от денежных взысканий (штрафов)и иных сумм в возмещение ущерба ,зачисляемых в бюджеты  городских поселений </t>
  </si>
  <si>
    <t>001 11690050130000 140</t>
  </si>
  <si>
    <t>337</t>
  </si>
  <si>
    <t>на 01.01.2016 г.</t>
  </si>
  <si>
    <t xml:space="preserve">002 0103 1600014 244 226 </t>
  </si>
  <si>
    <t>001 0409 1210037 244 226</t>
  </si>
  <si>
    <t>001 11402052130000 410</t>
  </si>
  <si>
    <t>001 11402058130000 410</t>
  </si>
  <si>
    <t>001 11701050130000 180</t>
  </si>
  <si>
    <t>224</t>
  </si>
  <si>
    <t>027</t>
  </si>
  <si>
    <t>028</t>
  </si>
  <si>
    <t>029</t>
  </si>
  <si>
    <t>030</t>
  </si>
  <si>
    <t>031</t>
  </si>
  <si>
    <t>032</t>
  </si>
  <si>
    <t>033</t>
  </si>
  <si>
    <t>034</t>
  </si>
  <si>
    <t>"21"   января  2016  г.</t>
  </si>
  <si>
    <t>001 11105035130000 120</t>
  </si>
  <si>
    <r>
      <t xml:space="preserve">Периодичность: </t>
    </r>
    <r>
      <rPr>
        <sz val="8"/>
        <rFont val="Arial Cyr"/>
        <charset val="204"/>
      </rPr>
      <t>месячная,</t>
    </r>
    <r>
      <rPr>
        <sz val="8"/>
        <rFont val="Arial Cyr"/>
        <family val="2"/>
        <charset val="204"/>
      </rPr>
      <t xml:space="preserve"> 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 xml:space="preserve">, </t>
    </r>
    <r>
      <rPr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</si>
</sst>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" fillId="2" borderId="11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31"/>
  <sheetViews>
    <sheetView showGridLines="0" topLeftCell="A19" workbookViewId="0">
      <selection activeCell="H6" sqref="H6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7" width="12.7109375" customWidth="1"/>
    <col min="8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79" t="s">
        <v>33</v>
      </c>
      <c r="B1" s="79"/>
      <c r="C1" s="79"/>
      <c r="D1" s="79"/>
      <c r="E1" s="79"/>
      <c r="F1" s="79"/>
      <c r="G1" s="79"/>
      <c r="H1" s="79"/>
      <c r="I1" s="3"/>
      <c r="J1" s="5"/>
    </row>
    <row r="2" spans="1:12" ht="15.75" customHeight="1">
      <c r="A2" s="79" t="s">
        <v>34</v>
      </c>
      <c r="B2" s="79"/>
      <c r="C2" s="79"/>
      <c r="D2" s="79"/>
      <c r="E2" s="79"/>
      <c r="F2" s="79"/>
      <c r="G2" s="79"/>
      <c r="H2" s="79"/>
      <c r="I2" s="8"/>
    </row>
    <row r="3" spans="1:12" ht="15.75" thickBot="1">
      <c r="A3" s="79" t="s">
        <v>35</v>
      </c>
      <c r="B3" s="79"/>
      <c r="C3" s="79"/>
      <c r="D3" s="79"/>
      <c r="E3" s="79"/>
      <c r="F3" s="79"/>
      <c r="G3" s="79"/>
      <c r="H3" s="79"/>
      <c r="I3" s="48"/>
      <c r="J3" s="13" t="s">
        <v>3</v>
      </c>
    </row>
    <row r="4" spans="1:12" ht="15.75" customHeight="1">
      <c r="A4" s="79" t="s">
        <v>36</v>
      </c>
      <c r="B4" s="79"/>
      <c r="C4" s="79"/>
      <c r="D4" s="79"/>
      <c r="E4" s="79"/>
      <c r="F4" s="79"/>
      <c r="G4" s="79"/>
      <c r="H4" s="79"/>
      <c r="I4" s="6" t="s">
        <v>17</v>
      </c>
      <c r="J4" s="9" t="s">
        <v>28</v>
      </c>
    </row>
    <row r="5" spans="1:12" ht="13.35" customHeight="1">
      <c r="A5" s="81" t="s">
        <v>417</v>
      </c>
      <c r="B5" s="81"/>
      <c r="C5" s="81"/>
      <c r="D5" s="81"/>
      <c r="E5" s="81"/>
      <c r="F5" s="81"/>
      <c r="G5" s="81"/>
      <c r="H5" s="81"/>
      <c r="I5" s="7" t="s">
        <v>16</v>
      </c>
      <c r="J5" s="29">
        <v>42370</v>
      </c>
    </row>
    <row r="6" spans="1:12" ht="28.15" customHeight="1">
      <c r="A6" s="80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80"/>
      <c r="B7" s="82" t="s">
        <v>98</v>
      </c>
      <c r="C7" s="82"/>
      <c r="D7" s="82"/>
      <c r="E7" s="82"/>
      <c r="F7" s="82"/>
      <c r="G7" s="82"/>
      <c r="H7" s="82"/>
      <c r="I7" s="7" t="s">
        <v>38</v>
      </c>
      <c r="J7" s="47" t="s">
        <v>50</v>
      </c>
    </row>
    <row r="8" spans="1:12">
      <c r="A8" s="7" t="s">
        <v>27</v>
      </c>
      <c r="B8" s="68" t="s">
        <v>47</v>
      </c>
      <c r="C8" s="68"/>
      <c r="D8" s="68"/>
      <c r="E8" s="68"/>
      <c r="F8" s="68"/>
      <c r="G8" s="68"/>
      <c r="H8" s="68"/>
      <c r="I8" s="7" t="s">
        <v>45</v>
      </c>
      <c r="J8" s="47" t="s">
        <v>97</v>
      </c>
    </row>
    <row r="9" spans="1:12">
      <c r="A9" s="7" t="s">
        <v>434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69" t="s">
        <v>19</v>
      </c>
      <c r="B11" s="69"/>
      <c r="C11" s="69"/>
      <c r="D11" s="69"/>
      <c r="E11" s="69"/>
      <c r="F11" s="69"/>
      <c r="G11" s="69"/>
      <c r="H11" s="69"/>
      <c r="I11" s="69"/>
      <c r="J11" s="14"/>
      <c r="L11" t="s">
        <v>46</v>
      </c>
    </row>
    <row r="12" spans="1:12" ht="13.5" customHeight="1">
      <c r="A12" s="72" t="s">
        <v>4</v>
      </c>
      <c r="B12" s="76" t="s">
        <v>21</v>
      </c>
      <c r="C12" s="96" t="s">
        <v>41</v>
      </c>
      <c r="D12" s="97"/>
      <c r="E12" s="102" t="s">
        <v>31</v>
      </c>
      <c r="F12" s="103" t="s">
        <v>5</v>
      </c>
      <c r="G12" s="104"/>
      <c r="H12" s="104"/>
      <c r="I12" s="105"/>
      <c r="J12" s="83" t="s">
        <v>24</v>
      </c>
    </row>
    <row r="13" spans="1:12" ht="9.9499999999999993" customHeight="1">
      <c r="A13" s="73"/>
      <c r="B13" s="77"/>
      <c r="C13" s="98"/>
      <c r="D13" s="99"/>
      <c r="E13" s="87"/>
      <c r="F13" s="86" t="s">
        <v>40</v>
      </c>
      <c r="G13" s="86" t="s">
        <v>22</v>
      </c>
      <c r="H13" s="86" t="s">
        <v>23</v>
      </c>
      <c r="I13" s="91" t="s">
        <v>6</v>
      </c>
      <c r="J13" s="84"/>
    </row>
    <row r="14" spans="1:12" ht="9.9499999999999993" customHeight="1">
      <c r="A14" s="73"/>
      <c r="B14" s="77"/>
      <c r="C14" s="98"/>
      <c r="D14" s="99"/>
      <c r="E14" s="87"/>
      <c r="F14" s="87"/>
      <c r="G14" s="89"/>
      <c r="H14" s="89"/>
      <c r="I14" s="92"/>
      <c r="J14" s="84"/>
    </row>
    <row r="15" spans="1:12" ht="9.9499999999999993" customHeight="1">
      <c r="A15" s="73"/>
      <c r="B15" s="77"/>
      <c r="C15" s="98"/>
      <c r="D15" s="99"/>
      <c r="E15" s="87"/>
      <c r="F15" s="87"/>
      <c r="G15" s="89"/>
      <c r="H15" s="89"/>
      <c r="I15" s="92"/>
      <c r="J15" s="84"/>
    </row>
    <row r="16" spans="1:12" ht="9.9499999999999993" customHeight="1">
      <c r="A16" s="73"/>
      <c r="B16" s="77"/>
      <c r="C16" s="98"/>
      <c r="D16" s="99"/>
      <c r="E16" s="87"/>
      <c r="F16" s="87"/>
      <c r="G16" s="89"/>
      <c r="H16" s="89"/>
      <c r="I16" s="92"/>
      <c r="J16" s="84"/>
    </row>
    <row r="17" spans="1:10" ht="9.9499999999999993" customHeight="1">
      <c r="A17" s="73"/>
      <c r="B17" s="77"/>
      <c r="C17" s="98"/>
      <c r="D17" s="99"/>
      <c r="E17" s="87"/>
      <c r="F17" s="87"/>
      <c r="G17" s="89"/>
      <c r="H17" s="89"/>
      <c r="I17" s="92"/>
      <c r="J17" s="84"/>
    </row>
    <row r="18" spans="1:10" ht="19.5" customHeight="1">
      <c r="A18" s="74"/>
      <c r="B18" s="78"/>
      <c r="C18" s="100"/>
      <c r="D18" s="101"/>
      <c r="E18" s="88"/>
      <c r="F18" s="88"/>
      <c r="G18" s="90"/>
      <c r="H18" s="90"/>
      <c r="I18" s="93"/>
      <c r="J18" s="85"/>
    </row>
    <row r="19" spans="1:10" ht="14.25" customHeight="1" thickBot="1">
      <c r="A19" s="22">
        <v>1</v>
      </c>
      <c r="B19" s="23">
        <v>2</v>
      </c>
      <c r="C19" s="94">
        <v>3</v>
      </c>
      <c r="D19" s="95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70" t="s">
        <v>51</v>
      </c>
      <c r="D20" s="71"/>
      <c r="E20" s="40">
        <f>SUM(E22:E45)</f>
        <v>307919078.06999999</v>
      </c>
      <c r="F20" s="33">
        <f>SUM(F22:F45)</f>
        <v>291834385.80999994</v>
      </c>
      <c r="G20" s="33" t="s">
        <v>44</v>
      </c>
      <c r="H20" s="33" t="s">
        <v>44</v>
      </c>
      <c r="I20" s="33">
        <f>SUM(I22:I45)</f>
        <v>291834385.80999994</v>
      </c>
      <c r="J20" s="33">
        <f>SUM(J22:J45)</f>
        <v>10579745.719999999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216</v>
      </c>
      <c r="B22" s="35" t="s">
        <v>217</v>
      </c>
      <c r="C22" s="66" t="s">
        <v>218</v>
      </c>
      <c r="D22" s="67"/>
      <c r="E22" s="43">
        <v>50000</v>
      </c>
      <c r="F22" s="43">
        <v>27690</v>
      </c>
      <c r="G22" s="43"/>
      <c r="H22" s="43"/>
      <c r="I22" s="43">
        <f>F22</f>
        <v>27690</v>
      </c>
      <c r="J22" s="43">
        <f>E22-I22</f>
        <v>22310</v>
      </c>
    </row>
    <row r="23" spans="1:10" ht="45">
      <c r="A23" s="34" t="s">
        <v>219</v>
      </c>
      <c r="B23" s="35" t="s">
        <v>232</v>
      </c>
      <c r="C23" s="66" t="s">
        <v>433</v>
      </c>
      <c r="D23" s="67"/>
      <c r="E23" s="43">
        <v>500000</v>
      </c>
      <c r="F23" s="43">
        <v>1174907.6399999999</v>
      </c>
      <c r="G23" s="43"/>
      <c r="H23" s="43"/>
      <c r="I23" s="43">
        <f t="shared" ref="I23:I39" si="0">F23</f>
        <v>1174907.6399999999</v>
      </c>
      <c r="J23" s="43">
        <v>-573843.93999999994</v>
      </c>
    </row>
    <row r="24" spans="1:10" ht="36.75" customHeight="1">
      <c r="A24" s="34" t="s">
        <v>302</v>
      </c>
      <c r="B24" s="35" t="s">
        <v>233</v>
      </c>
      <c r="C24" s="66" t="s">
        <v>303</v>
      </c>
      <c r="D24" s="67"/>
      <c r="E24" s="43">
        <v>12965390.93</v>
      </c>
      <c r="F24" s="43">
        <v>29449142.350000001</v>
      </c>
      <c r="G24" s="43"/>
      <c r="H24" s="43"/>
      <c r="I24" s="43">
        <f t="shared" si="0"/>
        <v>29449142.350000001</v>
      </c>
      <c r="J24" s="43">
        <f t="shared" ref="J24:J44" si="1">E24-I24</f>
        <v>-16483751.420000002</v>
      </c>
    </row>
    <row r="25" spans="1:10" ht="67.5">
      <c r="A25" s="59" t="s">
        <v>254</v>
      </c>
      <c r="B25" s="35" t="s">
        <v>234</v>
      </c>
      <c r="C25" s="66" t="s">
        <v>255</v>
      </c>
      <c r="D25" s="67"/>
      <c r="E25" s="43">
        <v>25783996.23</v>
      </c>
      <c r="F25" s="43">
        <v>26587449.399999999</v>
      </c>
      <c r="G25" s="43"/>
      <c r="H25" s="43"/>
      <c r="I25" s="43">
        <f t="shared" si="0"/>
        <v>26587449.399999999</v>
      </c>
      <c r="J25" s="43">
        <f t="shared" si="1"/>
        <v>-803453.16999999806</v>
      </c>
    </row>
    <row r="26" spans="1:10" ht="33.75">
      <c r="A26" s="59" t="s">
        <v>360</v>
      </c>
      <c r="B26" s="35" t="s">
        <v>220</v>
      </c>
      <c r="C26" s="66" t="s">
        <v>361</v>
      </c>
      <c r="D26" s="67"/>
      <c r="E26" s="43">
        <v>0</v>
      </c>
      <c r="F26" s="43">
        <v>1270</v>
      </c>
      <c r="G26" s="43"/>
      <c r="H26" s="43"/>
      <c r="I26" s="43">
        <f t="shared" si="0"/>
        <v>1270</v>
      </c>
      <c r="J26" s="43">
        <v>0</v>
      </c>
    </row>
    <row r="27" spans="1:10" ht="33.75">
      <c r="A27" s="59" t="s">
        <v>362</v>
      </c>
      <c r="B27" s="35" t="s">
        <v>235</v>
      </c>
      <c r="C27" s="66" t="s">
        <v>420</v>
      </c>
      <c r="D27" s="67"/>
      <c r="E27" s="43">
        <v>0</v>
      </c>
      <c r="F27" s="43">
        <v>1000000</v>
      </c>
      <c r="G27" s="43"/>
      <c r="H27" s="43"/>
      <c r="I27" s="43">
        <f t="shared" ref="I27" si="2">F27</f>
        <v>1000000</v>
      </c>
      <c r="J27" s="43">
        <v>0</v>
      </c>
    </row>
    <row r="28" spans="1:10" ht="33.75">
      <c r="A28" s="59" t="s">
        <v>362</v>
      </c>
      <c r="B28" s="35" t="s">
        <v>236</v>
      </c>
      <c r="C28" s="66" t="s">
        <v>363</v>
      </c>
      <c r="D28" s="67"/>
      <c r="E28" s="43">
        <v>4327100</v>
      </c>
      <c r="F28" s="43">
        <v>1243180</v>
      </c>
      <c r="G28" s="43"/>
      <c r="H28" s="43"/>
      <c r="I28" s="43">
        <f t="shared" si="0"/>
        <v>1243180</v>
      </c>
      <c r="J28" s="43">
        <f t="shared" si="1"/>
        <v>3083920</v>
      </c>
    </row>
    <row r="29" spans="1:10" ht="33.75">
      <c r="A29" s="59" t="s">
        <v>362</v>
      </c>
      <c r="B29" s="35" t="s">
        <v>304</v>
      </c>
      <c r="C29" s="66" t="s">
        <v>421</v>
      </c>
      <c r="D29" s="67"/>
      <c r="E29" s="43">
        <v>0</v>
      </c>
      <c r="F29" s="43">
        <v>19000</v>
      </c>
      <c r="G29" s="43"/>
      <c r="H29" s="43"/>
      <c r="I29" s="43">
        <f t="shared" ref="I29" si="3">F29</f>
        <v>19000</v>
      </c>
      <c r="J29" s="43">
        <f t="shared" ref="J29" si="4">E29-I29</f>
        <v>-19000</v>
      </c>
    </row>
    <row r="30" spans="1:10" ht="33.75">
      <c r="A30" s="59" t="s">
        <v>414</v>
      </c>
      <c r="B30" s="35" t="s">
        <v>311</v>
      </c>
      <c r="C30" s="66" t="s">
        <v>415</v>
      </c>
      <c r="D30" s="67"/>
      <c r="E30" s="43">
        <v>0</v>
      </c>
      <c r="F30" s="43">
        <v>4000</v>
      </c>
      <c r="G30" s="43"/>
      <c r="H30" s="43"/>
      <c r="I30" s="43">
        <f t="shared" si="0"/>
        <v>4000</v>
      </c>
      <c r="J30" s="43">
        <v>0</v>
      </c>
    </row>
    <row r="31" spans="1:10" ht="22.5">
      <c r="A31" s="34" t="s">
        <v>396</v>
      </c>
      <c r="B31" s="35" t="s">
        <v>312</v>
      </c>
      <c r="C31" s="66" t="s">
        <v>422</v>
      </c>
      <c r="D31" s="67"/>
      <c r="E31" s="43">
        <v>0</v>
      </c>
      <c r="F31" s="43">
        <v>-2530000</v>
      </c>
      <c r="G31" s="43"/>
      <c r="H31" s="43"/>
      <c r="I31" s="43">
        <f t="shared" ref="I31" si="5">F31</f>
        <v>-2530000</v>
      </c>
      <c r="J31" s="43">
        <v>0</v>
      </c>
    </row>
    <row r="32" spans="1:10" ht="22.5">
      <c r="A32" s="34" t="s">
        <v>396</v>
      </c>
      <c r="B32" s="35" t="s">
        <v>337</v>
      </c>
      <c r="C32" s="66" t="s">
        <v>397</v>
      </c>
      <c r="D32" s="67"/>
      <c r="E32" s="43">
        <v>0</v>
      </c>
      <c r="F32" s="43">
        <v>31022</v>
      </c>
      <c r="G32" s="43"/>
      <c r="H32" s="43"/>
      <c r="I32" s="43">
        <f t="shared" si="0"/>
        <v>31022</v>
      </c>
      <c r="J32" s="43">
        <v>0</v>
      </c>
    </row>
    <row r="33" spans="1:10" ht="22.5">
      <c r="A33" s="34" t="s">
        <v>221</v>
      </c>
      <c r="B33" s="35" t="s">
        <v>338</v>
      </c>
      <c r="C33" s="66" t="s">
        <v>230</v>
      </c>
      <c r="D33" s="67"/>
      <c r="E33" s="43">
        <v>16071300</v>
      </c>
      <c r="F33" s="43">
        <v>16071300</v>
      </c>
      <c r="G33" s="43"/>
      <c r="H33" s="43"/>
      <c r="I33" s="43">
        <f t="shared" si="0"/>
        <v>16071300</v>
      </c>
      <c r="J33" s="43">
        <f t="shared" si="1"/>
        <v>0</v>
      </c>
    </row>
    <row r="34" spans="1:10" ht="33.75">
      <c r="A34" s="34" t="s">
        <v>222</v>
      </c>
      <c r="B34" s="35" t="s">
        <v>343</v>
      </c>
      <c r="C34" s="66" t="s">
        <v>229</v>
      </c>
      <c r="D34" s="67"/>
      <c r="E34" s="43">
        <v>206300</v>
      </c>
      <c r="F34" s="43">
        <v>206300</v>
      </c>
      <c r="G34" s="43"/>
      <c r="H34" s="43"/>
      <c r="I34" s="43">
        <f t="shared" si="0"/>
        <v>206300</v>
      </c>
      <c r="J34" s="43">
        <f t="shared" si="1"/>
        <v>0</v>
      </c>
    </row>
    <row r="35" spans="1:10" ht="33.75">
      <c r="A35" s="34" t="s">
        <v>223</v>
      </c>
      <c r="B35" s="35" t="s">
        <v>386</v>
      </c>
      <c r="C35" s="66" t="s">
        <v>227</v>
      </c>
      <c r="D35" s="67"/>
      <c r="E35" s="43">
        <v>513090</v>
      </c>
      <c r="F35" s="63">
        <v>513090</v>
      </c>
      <c r="G35" s="43"/>
      <c r="H35" s="43"/>
      <c r="I35" s="43">
        <f t="shared" si="0"/>
        <v>513090</v>
      </c>
      <c r="J35" s="43">
        <f t="shared" si="1"/>
        <v>0</v>
      </c>
    </row>
    <row r="36" spans="1:10" ht="33.75">
      <c r="A36" s="34" t="s">
        <v>364</v>
      </c>
      <c r="B36" s="35" t="s">
        <v>388</v>
      </c>
      <c r="C36" s="66" t="s">
        <v>384</v>
      </c>
      <c r="D36" s="67"/>
      <c r="E36" s="43">
        <v>1604379</v>
      </c>
      <c r="F36" s="63">
        <v>1604379</v>
      </c>
      <c r="G36" s="43"/>
      <c r="H36" s="43"/>
      <c r="I36" s="43">
        <f t="shared" si="0"/>
        <v>1604379</v>
      </c>
      <c r="J36" s="43">
        <f t="shared" si="1"/>
        <v>0</v>
      </c>
    </row>
    <row r="37" spans="1:10" ht="67.5">
      <c r="A37" s="34" t="s">
        <v>224</v>
      </c>
      <c r="B37" s="35" t="s">
        <v>389</v>
      </c>
      <c r="C37" s="66" t="s">
        <v>307</v>
      </c>
      <c r="D37" s="67"/>
      <c r="E37" s="43">
        <v>52426291.990000002</v>
      </c>
      <c r="F37" s="63">
        <v>52426291.990000002</v>
      </c>
      <c r="G37" s="43"/>
      <c r="H37" s="43"/>
      <c r="I37" s="43">
        <f t="shared" si="0"/>
        <v>52426291.990000002</v>
      </c>
      <c r="J37" s="43">
        <f t="shared" si="1"/>
        <v>0</v>
      </c>
    </row>
    <row r="38" spans="1:10" ht="56.25">
      <c r="A38" s="34" t="s">
        <v>308</v>
      </c>
      <c r="B38" s="35" t="s">
        <v>424</v>
      </c>
      <c r="C38" s="66" t="s">
        <v>309</v>
      </c>
      <c r="D38" s="67"/>
      <c r="E38" s="43">
        <v>26254420.800000001</v>
      </c>
      <c r="F38" s="63">
        <v>26254420.800000001</v>
      </c>
      <c r="G38" s="43"/>
      <c r="H38" s="43"/>
      <c r="I38" s="43">
        <f t="shared" si="0"/>
        <v>26254420.800000001</v>
      </c>
      <c r="J38" s="43">
        <f t="shared" si="1"/>
        <v>0</v>
      </c>
    </row>
    <row r="39" spans="1:10" ht="56.25">
      <c r="A39" s="34" t="s">
        <v>308</v>
      </c>
      <c r="B39" s="35" t="s">
        <v>425</v>
      </c>
      <c r="C39" s="66" t="s">
        <v>383</v>
      </c>
      <c r="D39" s="67"/>
      <c r="E39" s="43">
        <v>9757741.1199999992</v>
      </c>
      <c r="F39" s="63">
        <v>9757741.1199999992</v>
      </c>
      <c r="G39" s="43"/>
      <c r="H39" s="43"/>
      <c r="I39" s="43">
        <f t="shared" si="0"/>
        <v>9757741.1199999992</v>
      </c>
      <c r="J39" s="43">
        <f t="shared" si="1"/>
        <v>0</v>
      </c>
    </row>
    <row r="40" spans="1:10" ht="67.5">
      <c r="A40" s="34" t="s">
        <v>224</v>
      </c>
      <c r="B40" s="35" t="s">
        <v>426</v>
      </c>
      <c r="C40" s="66" t="s">
        <v>225</v>
      </c>
      <c r="D40" s="67"/>
      <c r="E40" s="43">
        <v>33744500.219999999</v>
      </c>
      <c r="F40" s="43">
        <v>33744500.219999999</v>
      </c>
      <c r="G40" s="43"/>
      <c r="H40" s="43"/>
      <c r="I40" s="43">
        <f t="shared" ref="I40:I45" si="6">F40</f>
        <v>33744500.219999999</v>
      </c>
      <c r="J40" s="43">
        <f t="shared" si="1"/>
        <v>0</v>
      </c>
    </row>
    <row r="41" spans="1:10" ht="45">
      <c r="A41" s="60" t="s">
        <v>305</v>
      </c>
      <c r="B41" s="35" t="s">
        <v>427</v>
      </c>
      <c r="C41" s="66" t="s">
        <v>306</v>
      </c>
      <c r="D41" s="75"/>
      <c r="E41" s="43">
        <f>96223600+800000</f>
        <v>97023600</v>
      </c>
      <c r="F41" s="43">
        <v>71670035.75</v>
      </c>
      <c r="G41" s="43"/>
      <c r="H41" s="43"/>
      <c r="I41" s="43">
        <f t="shared" si="6"/>
        <v>71670035.75</v>
      </c>
      <c r="J41" s="43">
        <f t="shared" si="1"/>
        <v>25353564.25</v>
      </c>
    </row>
    <row r="42" spans="1:10" ht="45">
      <c r="A42" s="60" t="s">
        <v>305</v>
      </c>
      <c r="B42" s="35" t="s">
        <v>428</v>
      </c>
      <c r="C42" s="66" t="s">
        <v>306</v>
      </c>
      <c r="D42" s="75"/>
      <c r="E42" s="43">
        <v>4441101.71</v>
      </c>
      <c r="F42" s="43">
        <v>4441101.71</v>
      </c>
      <c r="G42" s="43"/>
      <c r="H42" s="43"/>
      <c r="I42" s="43">
        <f t="shared" si="6"/>
        <v>4441101.71</v>
      </c>
      <c r="J42" s="43">
        <v>0</v>
      </c>
    </row>
    <row r="43" spans="1:10">
      <c r="A43" s="60" t="s">
        <v>336</v>
      </c>
      <c r="B43" s="35" t="s">
        <v>429</v>
      </c>
      <c r="C43" s="66" t="s">
        <v>390</v>
      </c>
      <c r="D43" s="67"/>
      <c r="E43" s="43">
        <v>20770874.82</v>
      </c>
      <c r="F43" s="43">
        <v>20770874.82</v>
      </c>
      <c r="G43" s="43"/>
      <c r="H43" s="43"/>
      <c r="I43" s="43">
        <v>20770874.82</v>
      </c>
      <c r="J43" s="43">
        <f t="shared" si="1"/>
        <v>0</v>
      </c>
    </row>
    <row r="44" spans="1:10" ht="78.75">
      <c r="A44" s="62" t="s">
        <v>385</v>
      </c>
      <c r="B44" s="35" t="s">
        <v>430</v>
      </c>
      <c r="C44" s="66" t="s">
        <v>387</v>
      </c>
      <c r="D44" s="75"/>
      <c r="E44" s="43">
        <v>1478991.25</v>
      </c>
      <c r="F44" s="43">
        <v>1478991.25</v>
      </c>
      <c r="G44" s="43"/>
      <c r="H44" s="43"/>
      <c r="I44" s="43">
        <f t="shared" si="6"/>
        <v>1478991.25</v>
      </c>
      <c r="J44" s="43">
        <f t="shared" si="1"/>
        <v>0</v>
      </c>
    </row>
    <row r="45" spans="1:10" ht="33.75">
      <c r="A45" s="34" t="s">
        <v>226</v>
      </c>
      <c r="B45" s="35" t="s">
        <v>431</v>
      </c>
      <c r="C45" s="66" t="s">
        <v>228</v>
      </c>
      <c r="D45" s="67"/>
      <c r="E45" s="43">
        <v>0</v>
      </c>
      <c r="F45" s="43">
        <v>-4112302.24</v>
      </c>
      <c r="G45" s="36"/>
      <c r="H45" s="36"/>
      <c r="I45" s="36">
        <f t="shared" si="6"/>
        <v>-4112302.24</v>
      </c>
      <c r="J45" s="43">
        <v>0</v>
      </c>
    </row>
    <row r="46" spans="1:10">
      <c r="A46" s="55"/>
      <c r="B46" s="56"/>
      <c r="C46" s="57"/>
      <c r="D46" s="57"/>
      <c r="E46" s="61"/>
      <c r="F46" s="58"/>
      <c r="G46" s="58"/>
      <c r="H46" s="58"/>
      <c r="I46" s="58"/>
      <c r="J46" s="58"/>
    </row>
    <row r="47" spans="1:10">
      <c r="F47" s="64"/>
    </row>
    <row r="49" ht="27" customHeight="1"/>
    <row r="50" ht="15" customHeight="1"/>
    <row r="51" ht="10.5" customHeight="1"/>
    <row r="60" ht="15" customHeight="1"/>
    <row r="62" ht="15" customHeight="1"/>
    <row r="63" ht="15" customHeight="1"/>
    <row r="64" ht="15" customHeight="1"/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7" ht="9.75" customHeight="1"/>
    <row r="78" ht="12" customHeight="1"/>
    <row r="79" ht="9.75" customHeight="1"/>
    <row r="80" ht="9.75" customHeight="1"/>
    <row r="81" ht="17.100000000000001" customHeight="1"/>
    <row r="82" ht="18" customHeight="1"/>
    <row r="83" ht="9.9499999999999993" customHeight="1"/>
    <row r="84" ht="9.9499999999999993" customHeight="1"/>
    <row r="130" ht="29.25" customHeight="1"/>
    <row r="131" ht="30.75" customHeight="1"/>
  </sheetData>
  <mergeCells count="45">
    <mergeCell ref="C44:D44"/>
    <mergeCell ref="C45:D45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33:D33"/>
    <mergeCell ref="C34:D34"/>
    <mergeCell ref="C41:D41"/>
    <mergeCell ref="C37:D37"/>
    <mergeCell ref="A1:H1"/>
    <mergeCell ref="A2:H2"/>
    <mergeCell ref="A3:H3"/>
    <mergeCell ref="A4:H4"/>
    <mergeCell ref="A6:A7"/>
    <mergeCell ref="A5:H5"/>
    <mergeCell ref="B7:H7"/>
    <mergeCell ref="C36:D36"/>
    <mergeCell ref="C30:D30"/>
    <mergeCell ref="C27:D27"/>
    <mergeCell ref="C29:D29"/>
    <mergeCell ref="C31:D31"/>
    <mergeCell ref="C39:D39"/>
    <mergeCell ref="C43:D43"/>
    <mergeCell ref="B8:H8"/>
    <mergeCell ref="A11:I11"/>
    <mergeCell ref="C20:D20"/>
    <mergeCell ref="A12:A18"/>
    <mergeCell ref="C32:D32"/>
    <mergeCell ref="C35:D35"/>
    <mergeCell ref="C40:D40"/>
    <mergeCell ref="C42:D42"/>
    <mergeCell ref="B12:B18"/>
    <mergeCell ref="C24:D24"/>
    <mergeCell ref="C38:D38"/>
    <mergeCell ref="C25:D25"/>
    <mergeCell ref="C26:D26"/>
    <mergeCell ref="C28:D28"/>
  </mergeCells>
  <conditionalFormatting sqref="I40:J46">
    <cfRule type="cellIs" dxfId="21" priority="3" stopIfTrue="1" operator="equal">
      <formula>0</formula>
    </cfRule>
  </conditionalFormatting>
  <conditionalFormatting sqref="I45">
    <cfRule type="cellIs" dxfId="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7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48"/>
  <sheetViews>
    <sheetView showGridLines="0" showZeros="0" tabSelected="1" topLeftCell="A124" workbookViewId="0">
      <selection activeCell="G167" sqref="G167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8" width="12.1406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06" t="s">
        <v>4</v>
      </c>
      <c r="B4" s="76" t="s">
        <v>21</v>
      </c>
      <c r="C4" s="96" t="s">
        <v>42</v>
      </c>
      <c r="D4" s="97"/>
      <c r="E4" s="102" t="s">
        <v>31</v>
      </c>
      <c r="F4" s="102" t="s">
        <v>25</v>
      </c>
      <c r="G4" s="109" t="s">
        <v>5</v>
      </c>
      <c r="H4" s="114"/>
      <c r="I4" s="114"/>
      <c r="J4" s="115"/>
      <c r="K4" s="109" t="s">
        <v>26</v>
      </c>
      <c r="L4" s="110"/>
    </row>
    <row r="5" spans="1:12" ht="12.75" customHeight="1">
      <c r="A5" s="107"/>
      <c r="B5" s="77"/>
      <c r="C5" s="98"/>
      <c r="D5" s="99"/>
      <c r="E5" s="87"/>
      <c r="F5" s="87"/>
      <c r="G5" s="111"/>
      <c r="H5" s="116"/>
      <c r="I5" s="116"/>
      <c r="J5" s="117"/>
      <c r="K5" s="111"/>
      <c r="L5" s="112"/>
    </row>
    <row r="6" spans="1:12" ht="12.75" customHeight="1">
      <c r="A6" s="107"/>
      <c r="B6" s="77"/>
      <c r="C6" s="98"/>
      <c r="D6" s="99"/>
      <c r="E6" s="87"/>
      <c r="F6" s="87"/>
      <c r="G6" s="86" t="s">
        <v>40</v>
      </c>
      <c r="H6" s="86" t="s">
        <v>22</v>
      </c>
      <c r="I6" s="86" t="s">
        <v>23</v>
      </c>
      <c r="J6" s="91" t="s">
        <v>6</v>
      </c>
      <c r="K6" s="86" t="s">
        <v>30</v>
      </c>
      <c r="L6" s="113" t="s">
        <v>29</v>
      </c>
    </row>
    <row r="7" spans="1:12" ht="12.75" customHeight="1">
      <c r="A7" s="107"/>
      <c r="B7" s="77"/>
      <c r="C7" s="98"/>
      <c r="D7" s="99"/>
      <c r="E7" s="87"/>
      <c r="F7" s="87"/>
      <c r="G7" s="87"/>
      <c r="H7" s="89"/>
      <c r="I7" s="89"/>
      <c r="J7" s="92"/>
      <c r="K7" s="87"/>
      <c r="L7" s="84"/>
    </row>
    <row r="8" spans="1:12" ht="12.75" customHeight="1">
      <c r="A8" s="107"/>
      <c r="B8" s="77"/>
      <c r="C8" s="98"/>
      <c r="D8" s="99"/>
      <c r="E8" s="87"/>
      <c r="F8" s="87"/>
      <c r="G8" s="87"/>
      <c r="H8" s="89"/>
      <c r="I8" s="89"/>
      <c r="J8" s="92"/>
      <c r="K8" s="87"/>
      <c r="L8" s="84"/>
    </row>
    <row r="9" spans="1:12" ht="12.75" customHeight="1">
      <c r="A9" s="107"/>
      <c r="B9" s="77"/>
      <c r="C9" s="98"/>
      <c r="D9" s="99"/>
      <c r="E9" s="87"/>
      <c r="F9" s="87"/>
      <c r="G9" s="87"/>
      <c r="H9" s="89"/>
      <c r="I9" s="89"/>
      <c r="J9" s="92"/>
      <c r="K9" s="87"/>
      <c r="L9" s="84"/>
    </row>
    <row r="10" spans="1:12" ht="12.75" customHeight="1">
      <c r="A10" s="107"/>
      <c r="B10" s="77"/>
      <c r="C10" s="98"/>
      <c r="D10" s="99"/>
      <c r="E10" s="87"/>
      <c r="F10" s="87"/>
      <c r="G10" s="87"/>
      <c r="H10" s="89"/>
      <c r="I10" s="89"/>
      <c r="J10" s="92"/>
      <c r="K10" s="87"/>
      <c r="L10" s="84"/>
    </row>
    <row r="11" spans="1:12" ht="12.75" customHeight="1">
      <c r="A11" s="108"/>
      <c r="B11" s="78"/>
      <c r="C11" s="100"/>
      <c r="D11" s="101"/>
      <c r="E11" s="88"/>
      <c r="F11" s="88"/>
      <c r="G11" s="88"/>
      <c r="H11" s="90"/>
      <c r="I11" s="90"/>
      <c r="J11" s="93"/>
      <c r="K11" s="88"/>
      <c r="L11" s="85"/>
    </row>
    <row r="12" spans="1:12" ht="13.5" customHeight="1" thickBot="1">
      <c r="A12" s="22">
        <v>1</v>
      </c>
      <c r="B12" s="23">
        <v>2</v>
      </c>
      <c r="C12" s="94">
        <v>3</v>
      </c>
      <c r="D12" s="95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70" t="s">
        <v>51</v>
      </c>
      <c r="D13" s="71"/>
      <c r="E13" s="33">
        <f>SUM(E15:E145)</f>
        <v>386065662.90000004</v>
      </c>
      <c r="F13" s="33">
        <f>SUM(F15:F145)</f>
        <v>386065662.90000004</v>
      </c>
      <c r="G13" s="33">
        <f>SUM(G15:G145)</f>
        <v>295609175.24999994</v>
      </c>
      <c r="H13" s="33"/>
      <c r="I13" s="33"/>
      <c r="J13" s="33">
        <f>G13</f>
        <v>295609175.24999994</v>
      </c>
      <c r="K13" s="33">
        <f>SUM(K15:K145)</f>
        <v>90456487.650000006</v>
      </c>
      <c r="L13" s="33">
        <f>SUM(L15:L145)</f>
        <v>90456487.650000006</v>
      </c>
    </row>
    <row r="14" spans="1:12">
      <c r="A14" s="34" t="s">
        <v>52</v>
      </c>
      <c r="B14" s="35"/>
      <c r="C14" s="66"/>
      <c r="D14" s="67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152</v>
      </c>
      <c r="C15" s="66" t="s">
        <v>237</v>
      </c>
      <c r="D15" s="67"/>
      <c r="E15" s="36">
        <v>898809.12</v>
      </c>
      <c r="F15" s="36">
        <f>E15</f>
        <v>898809.12</v>
      </c>
      <c r="G15" s="36">
        <v>898809.12</v>
      </c>
      <c r="H15" s="36"/>
      <c r="I15" s="36"/>
      <c r="J15" s="36">
        <f>G15</f>
        <v>898809.12</v>
      </c>
      <c r="K15" s="36">
        <f>E15-G15</f>
        <v>0</v>
      </c>
      <c r="L15" s="36">
        <f>F15-G15</f>
        <v>0</v>
      </c>
    </row>
    <row r="16" spans="1:12">
      <c r="A16" s="34" t="s">
        <v>56</v>
      </c>
      <c r="B16" s="35" t="s">
        <v>153</v>
      </c>
      <c r="C16" s="66" t="s">
        <v>238</v>
      </c>
      <c r="D16" s="67"/>
      <c r="E16" s="36">
        <v>251321.07</v>
      </c>
      <c r="F16" s="36">
        <f t="shared" ref="F16:F77" si="0">E16</f>
        <v>251321.07</v>
      </c>
      <c r="G16" s="36">
        <v>251321.07</v>
      </c>
      <c r="H16" s="36"/>
      <c r="I16" s="36"/>
      <c r="J16" s="36">
        <f t="shared" ref="J16:J77" si="1">G16</f>
        <v>251321.07</v>
      </c>
      <c r="K16" s="36">
        <f t="shared" ref="K16:K75" si="2">E16-G16</f>
        <v>0</v>
      </c>
      <c r="L16" s="36">
        <f t="shared" ref="L16:L77" si="3">F16-G16</f>
        <v>0</v>
      </c>
    </row>
    <row r="17" spans="1:12">
      <c r="A17" s="34" t="s">
        <v>60</v>
      </c>
      <c r="B17" s="35" t="s">
        <v>154</v>
      </c>
      <c r="C17" s="66" t="s">
        <v>418</v>
      </c>
      <c r="D17" s="67"/>
      <c r="E17" s="36">
        <v>23020</v>
      </c>
      <c r="F17" s="36">
        <f>E17</f>
        <v>23020</v>
      </c>
      <c r="G17" s="36">
        <v>23020</v>
      </c>
      <c r="H17" s="36"/>
      <c r="I17" s="36"/>
      <c r="J17" s="36">
        <f t="shared" si="1"/>
        <v>23020</v>
      </c>
      <c r="K17" s="36">
        <f t="shared" si="2"/>
        <v>0</v>
      </c>
      <c r="L17" s="36">
        <f t="shared" si="3"/>
        <v>0</v>
      </c>
    </row>
    <row r="18" spans="1:12">
      <c r="A18" s="34" t="s">
        <v>60</v>
      </c>
      <c r="B18" s="35" t="s">
        <v>155</v>
      </c>
      <c r="C18" s="66" t="s">
        <v>239</v>
      </c>
      <c r="D18" s="67"/>
      <c r="E18" s="36">
        <v>255085.26</v>
      </c>
      <c r="F18" s="36">
        <f t="shared" si="0"/>
        <v>255085.26</v>
      </c>
      <c r="G18" s="36">
        <v>255085.26</v>
      </c>
      <c r="H18" s="36"/>
      <c r="I18" s="36"/>
      <c r="J18" s="36">
        <f t="shared" si="1"/>
        <v>255085.26</v>
      </c>
      <c r="K18" s="36">
        <f t="shared" si="2"/>
        <v>0</v>
      </c>
      <c r="L18" s="36">
        <f t="shared" si="3"/>
        <v>0</v>
      </c>
    </row>
    <row r="19" spans="1:12">
      <c r="A19" s="34" t="s">
        <v>62</v>
      </c>
      <c r="B19" s="35" t="s">
        <v>156</v>
      </c>
      <c r="C19" s="66" t="s">
        <v>240</v>
      </c>
      <c r="D19" s="67"/>
      <c r="E19" s="36">
        <v>38.909999999999997</v>
      </c>
      <c r="F19" s="36">
        <f t="shared" si="0"/>
        <v>38.909999999999997</v>
      </c>
      <c r="G19" s="36">
        <v>38.909999999999997</v>
      </c>
      <c r="H19" s="36"/>
      <c r="I19" s="36"/>
      <c r="J19" s="36">
        <f t="shared" si="1"/>
        <v>38.909999999999997</v>
      </c>
      <c r="K19" s="36">
        <f t="shared" si="2"/>
        <v>0</v>
      </c>
      <c r="L19" s="36">
        <f t="shared" si="3"/>
        <v>0</v>
      </c>
    </row>
    <row r="20" spans="1:12">
      <c r="A20" s="34" t="s">
        <v>63</v>
      </c>
      <c r="B20" s="35" t="s">
        <v>157</v>
      </c>
      <c r="C20" s="66" t="s">
        <v>241</v>
      </c>
      <c r="D20" s="67"/>
      <c r="E20" s="36">
        <v>25493</v>
      </c>
      <c r="F20" s="36">
        <f>E20</f>
        <v>25493</v>
      </c>
      <c r="G20" s="36">
        <v>25493</v>
      </c>
      <c r="H20" s="36"/>
      <c r="I20" s="36"/>
      <c r="J20" s="36">
        <f t="shared" si="1"/>
        <v>25493</v>
      </c>
      <c r="K20" s="36">
        <f t="shared" si="2"/>
        <v>0</v>
      </c>
      <c r="L20" s="36">
        <f t="shared" si="3"/>
        <v>0</v>
      </c>
    </row>
    <row r="21" spans="1:12">
      <c r="A21" s="34" t="s">
        <v>63</v>
      </c>
      <c r="B21" s="35" t="s">
        <v>158</v>
      </c>
      <c r="C21" s="66" t="s">
        <v>272</v>
      </c>
      <c r="D21" s="67"/>
      <c r="E21" s="36">
        <v>29700</v>
      </c>
      <c r="F21" s="36">
        <f t="shared" si="0"/>
        <v>29700</v>
      </c>
      <c r="G21" s="36">
        <v>29700</v>
      </c>
      <c r="H21" s="36"/>
      <c r="I21" s="36"/>
      <c r="J21" s="36">
        <f t="shared" si="1"/>
        <v>29700</v>
      </c>
      <c r="K21" s="36">
        <f t="shared" si="2"/>
        <v>0</v>
      </c>
      <c r="L21" s="36">
        <f t="shared" si="3"/>
        <v>0</v>
      </c>
    </row>
    <row r="22" spans="1:12">
      <c r="A22" s="34" t="s">
        <v>64</v>
      </c>
      <c r="B22" s="35" t="s">
        <v>159</v>
      </c>
      <c r="C22" s="66" t="s">
        <v>242</v>
      </c>
      <c r="D22" s="67"/>
      <c r="E22" s="36">
        <v>28761.09</v>
      </c>
      <c r="F22" s="36">
        <f t="shared" si="0"/>
        <v>28761.09</v>
      </c>
      <c r="G22" s="36">
        <v>28761.09</v>
      </c>
      <c r="H22" s="36"/>
      <c r="I22" s="36"/>
      <c r="J22" s="36">
        <f t="shared" si="1"/>
        <v>28761.09</v>
      </c>
      <c r="K22" s="36">
        <f t="shared" si="2"/>
        <v>0</v>
      </c>
      <c r="L22" s="36">
        <f t="shared" si="3"/>
        <v>0</v>
      </c>
    </row>
    <row r="23" spans="1:12">
      <c r="A23" s="34" t="s">
        <v>55</v>
      </c>
      <c r="B23" s="35" t="s">
        <v>160</v>
      </c>
      <c r="C23" s="66" t="s">
        <v>108</v>
      </c>
      <c r="D23" s="67"/>
      <c r="E23" s="36">
        <v>1250650.8899999999</v>
      </c>
      <c r="F23" s="36">
        <f t="shared" si="0"/>
        <v>1250650.8899999999</v>
      </c>
      <c r="G23" s="36">
        <v>1250650.8899999999</v>
      </c>
      <c r="H23" s="36"/>
      <c r="I23" s="36"/>
      <c r="J23" s="36">
        <f t="shared" si="1"/>
        <v>1250650.8899999999</v>
      </c>
      <c r="K23" s="36">
        <f t="shared" si="2"/>
        <v>0</v>
      </c>
      <c r="L23" s="36">
        <f t="shared" si="3"/>
        <v>0</v>
      </c>
    </row>
    <row r="24" spans="1:12">
      <c r="A24" s="34" t="s">
        <v>56</v>
      </c>
      <c r="B24" s="35" t="s">
        <v>161</v>
      </c>
      <c r="C24" s="66" t="s">
        <v>109</v>
      </c>
      <c r="D24" s="67"/>
      <c r="E24" s="36">
        <v>321347.73</v>
      </c>
      <c r="F24" s="36">
        <f t="shared" si="0"/>
        <v>321347.73</v>
      </c>
      <c r="G24" s="36">
        <v>321347.73</v>
      </c>
      <c r="H24" s="36"/>
      <c r="I24" s="36"/>
      <c r="J24" s="36">
        <f t="shared" si="1"/>
        <v>321347.73</v>
      </c>
      <c r="K24" s="36">
        <f t="shared" si="2"/>
        <v>0</v>
      </c>
      <c r="L24" s="36">
        <f t="shared" si="3"/>
        <v>0</v>
      </c>
    </row>
    <row r="25" spans="1:12">
      <c r="A25" s="34" t="s">
        <v>55</v>
      </c>
      <c r="B25" s="35" t="s">
        <v>162</v>
      </c>
      <c r="C25" s="66" t="s">
        <v>110</v>
      </c>
      <c r="D25" s="67"/>
      <c r="E25" s="36">
        <v>3441204.94</v>
      </c>
      <c r="F25" s="36">
        <f t="shared" si="0"/>
        <v>3441204.94</v>
      </c>
      <c r="G25" s="36">
        <v>3441204.94</v>
      </c>
      <c r="H25" s="36"/>
      <c r="I25" s="36"/>
      <c r="J25" s="36">
        <f t="shared" si="1"/>
        <v>3441204.94</v>
      </c>
      <c r="K25" s="36">
        <f t="shared" si="2"/>
        <v>0</v>
      </c>
      <c r="L25" s="36">
        <f t="shared" si="3"/>
        <v>0</v>
      </c>
    </row>
    <row r="26" spans="1:12">
      <c r="A26" s="34" t="s">
        <v>56</v>
      </c>
      <c r="B26" s="35" t="s">
        <v>163</v>
      </c>
      <c r="C26" s="66" t="s">
        <v>111</v>
      </c>
      <c r="D26" s="67"/>
      <c r="E26" s="36">
        <v>949000</v>
      </c>
      <c r="F26" s="36">
        <f t="shared" si="0"/>
        <v>949000</v>
      </c>
      <c r="G26" s="36">
        <v>949000</v>
      </c>
      <c r="H26" s="36"/>
      <c r="I26" s="36"/>
      <c r="J26" s="36">
        <f t="shared" si="1"/>
        <v>949000</v>
      </c>
      <c r="K26" s="36">
        <f t="shared" si="2"/>
        <v>0</v>
      </c>
      <c r="L26" s="36">
        <f t="shared" si="3"/>
        <v>0</v>
      </c>
    </row>
    <row r="27" spans="1:12">
      <c r="A27" s="34" t="s">
        <v>57</v>
      </c>
      <c r="B27" s="35" t="s">
        <v>164</v>
      </c>
      <c r="C27" s="66" t="s">
        <v>273</v>
      </c>
      <c r="D27" s="67"/>
      <c r="E27" s="36">
        <v>72957</v>
      </c>
      <c r="F27" s="36">
        <f t="shared" si="0"/>
        <v>72957</v>
      </c>
      <c r="G27" s="36">
        <v>66533.91</v>
      </c>
      <c r="H27" s="36"/>
      <c r="I27" s="36"/>
      <c r="J27" s="36">
        <f t="shared" si="1"/>
        <v>66533.91</v>
      </c>
      <c r="K27" s="36">
        <f t="shared" si="2"/>
        <v>6423.0899999999965</v>
      </c>
      <c r="L27" s="36">
        <f t="shared" si="3"/>
        <v>6423.0899999999965</v>
      </c>
    </row>
    <row r="28" spans="1:12">
      <c r="A28" s="34" t="s">
        <v>58</v>
      </c>
      <c r="B28" s="35" t="s">
        <v>165</v>
      </c>
      <c r="C28" s="66" t="s">
        <v>102</v>
      </c>
      <c r="D28" s="67"/>
      <c r="E28" s="36">
        <v>311885.06</v>
      </c>
      <c r="F28" s="36">
        <f t="shared" si="0"/>
        <v>311885.06</v>
      </c>
      <c r="G28" s="36">
        <v>293807.88</v>
      </c>
      <c r="H28" s="36"/>
      <c r="I28" s="36"/>
      <c r="J28" s="36">
        <f t="shared" si="1"/>
        <v>293807.88</v>
      </c>
      <c r="K28" s="36">
        <f t="shared" si="2"/>
        <v>18077.179999999993</v>
      </c>
      <c r="L28" s="36">
        <f t="shared" si="3"/>
        <v>18077.179999999993</v>
      </c>
    </row>
    <row r="29" spans="1:12">
      <c r="A29" s="34" t="s">
        <v>59</v>
      </c>
      <c r="B29" s="35" t="s">
        <v>166</v>
      </c>
      <c r="C29" s="66" t="s">
        <v>103</v>
      </c>
      <c r="D29" s="67"/>
      <c r="E29" s="36">
        <v>105794.01</v>
      </c>
      <c r="F29" s="36">
        <f t="shared" si="0"/>
        <v>105794.01</v>
      </c>
      <c r="G29" s="36">
        <v>105032.77</v>
      </c>
      <c r="H29" s="36"/>
      <c r="I29" s="36"/>
      <c r="J29" s="36">
        <f t="shared" si="1"/>
        <v>105032.77</v>
      </c>
      <c r="K29" s="36">
        <f t="shared" si="2"/>
        <v>761.23999999999069</v>
      </c>
      <c r="L29" s="36">
        <f t="shared" si="3"/>
        <v>761.23999999999069</v>
      </c>
    </row>
    <row r="30" spans="1:12">
      <c r="A30" s="34" t="s">
        <v>60</v>
      </c>
      <c r="B30" s="35" t="s">
        <v>167</v>
      </c>
      <c r="C30" s="66" t="s">
        <v>104</v>
      </c>
      <c r="D30" s="67"/>
      <c r="E30" s="36">
        <v>1451884.99</v>
      </c>
      <c r="F30" s="36">
        <f t="shared" si="0"/>
        <v>1451884.99</v>
      </c>
      <c r="G30" s="36">
        <v>1451884.99</v>
      </c>
      <c r="H30" s="36"/>
      <c r="I30" s="36"/>
      <c r="J30" s="36">
        <f t="shared" si="1"/>
        <v>1451884.99</v>
      </c>
      <c r="K30" s="36">
        <f t="shared" si="2"/>
        <v>0</v>
      </c>
      <c r="L30" s="36">
        <f t="shared" si="3"/>
        <v>0</v>
      </c>
    </row>
    <row r="31" spans="1:12">
      <c r="A31" s="34" t="s">
        <v>62</v>
      </c>
      <c r="B31" s="35" t="s">
        <v>168</v>
      </c>
      <c r="C31" s="66" t="s">
        <v>105</v>
      </c>
      <c r="D31" s="67"/>
      <c r="E31" s="36">
        <v>14605.5</v>
      </c>
      <c r="F31" s="36">
        <f t="shared" si="0"/>
        <v>14605.5</v>
      </c>
      <c r="G31" s="36">
        <v>14605.5</v>
      </c>
      <c r="H31" s="36"/>
      <c r="I31" s="36"/>
      <c r="J31" s="36">
        <f t="shared" si="1"/>
        <v>14605.5</v>
      </c>
      <c r="K31" s="36">
        <f t="shared" si="2"/>
        <v>0</v>
      </c>
      <c r="L31" s="36">
        <f t="shared" si="3"/>
        <v>0</v>
      </c>
    </row>
    <row r="32" spans="1:12">
      <c r="A32" s="34" t="s">
        <v>63</v>
      </c>
      <c r="B32" s="35" t="s">
        <v>169</v>
      </c>
      <c r="C32" s="66" t="s">
        <v>274</v>
      </c>
      <c r="D32" s="67"/>
      <c r="E32" s="36">
        <v>184800</v>
      </c>
      <c r="F32" s="36">
        <f t="shared" si="0"/>
        <v>184800</v>
      </c>
      <c r="G32" s="36">
        <v>184800</v>
      </c>
      <c r="H32" s="36"/>
      <c r="I32" s="36"/>
      <c r="J32" s="36">
        <f t="shared" si="1"/>
        <v>184800</v>
      </c>
      <c r="K32" s="36">
        <f t="shared" si="2"/>
        <v>0</v>
      </c>
      <c r="L32" s="36">
        <f t="shared" si="3"/>
        <v>0</v>
      </c>
    </row>
    <row r="33" spans="1:12">
      <c r="A33" s="34" t="s">
        <v>63</v>
      </c>
      <c r="B33" s="35" t="s">
        <v>170</v>
      </c>
      <c r="C33" s="66" t="s">
        <v>106</v>
      </c>
      <c r="D33" s="67"/>
      <c r="E33" s="36">
        <v>103899</v>
      </c>
      <c r="F33" s="36">
        <f t="shared" si="0"/>
        <v>103899</v>
      </c>
      <c r="G33" s="36">
        <v>103899</v>
      </c>
      <c r="H33" s="36"/>
      <c r="I33" s="36"/>
      <c r="J33" s="36">
        <f t="shared" si="1"/>
        <v>103899</v>
      </c>
      <c r="K33" s="36">
        <f t="shared" si="2"/>
        <v>0</v>
      </c>
      <c r="L33" s="36">
        <f t="shared" si="3"/>
        <v>0</v>
      </c>
    </row>
    <row r="34" spans="1:12">
      <c r="A34" s="34" t="s">
        <v>64</v>
      </c>
      <c r="B34" s="35" t="s">
        <v>171</v>
      </c>
      <c r="C34" s="66" t="s">
        <v>107</v>
      </c>
      <c r="D34" s="67"/>
      <c r="E34" s="36">
        <v>295849.25</v>
      </c>
      <c r="F34" s="36">
        <f t="shared" si="0"/>
        <v>295849.25</v>
      </c>
      <c r="G34" s="36">
        <v>286009.25</v>
      </c>
      <c r="H34" s="36"/>
      <c r="I34" s="36"/>
      <c r="J34" s="36">
        <f t="shared" si="1"/>
        <v>286009.25</v>
      </c>
      <c r="K34" s="36">
        <f t="shared" si="2"/>
        <v>9840</v>
      </c>
      <c r="L34" s="36">
        <f t="shared" si="3"/>
        <v>9840</v>
      </c>
    </row>
    <row r="35" spans="1:12">
      <c r="A35" s="34" t="s">
        <v>55</v>
      </c>
      <c r="B35" s="35" t="s">
        <v>172</v>
      </c>
      <c r="C35" s="66" t="s">
        <v>112</v>
      </c>
      <c r="D35" s="118"/>
      <c r="E35" s="36">
        <v>374968.45</v>
      </c>
      <c r="F35" s="36">
        <f t="shared" si="0"/>
        <v>374968.45</v>
      </c>
      <c r="G35" s="36">
        <v>374968.45</v>
      </c>
      <c r="H35" s="36"/>
      <c r="I35" s="36"/>
      <c r="J35" s="36">
        <f t="shared" si="1"/>
        <v>374968.45</v>
      </c>
      <c r="K35" s="36">
        <f t="shared" si="2"/>
        <v>0</v>
      </c>
      <c r="L35" s="36">
        <f t="shared" si="3"/>
        <v>0</v>
      </c>
    </row>
    <row r="36" spans="1:12">
      <c r="A36" s="34" t="s">
        <v>56</v>
      </c>
      <c r="B36" s="35" t="s">
        <v>173</v>
      </c>
      <c r="C36" s="66" t="s">
        <v>113</v>
      </c>
      <c r="D36" s="118"/>
      <c r="E36" s="36">
        <v>111788</v>
      </c>
      <c r="F36" s="36">
        <f t="shared" si="0"/>
        <v>111788</v>
      </c>
      <c r="G36" s="36">
        <v>111788</v>
      </c>
      <c r="H36" s="36"/>
      <c r="I36" s="36"/>
      <c r="J36" s="36">
        <f t="shared" si="1"/>
        <v>111788</v>
      </c>
      <c r="K36" s="36">
        <f t="shared" si="2"/>
        <v>0</v>
      </c>
      <c r="L36" s="36">
        <f t="shared" si="3"/>
        <v>0</v>
      </c>
    </row>
    <row r="37" spans="1:12">
      <c r="A37" s="34" t="s">
        <v>59</v>
      </c>
      <c r="B37" s="35" t="s">
        <v>174</v>
      </c>
      <c r="C37" s="66" t="s">
        <v>114</v>
      </c>
      <c r="D37" s="118"/>
      <c r="E37" s="36">
        <v>6200</v>
      </c>
      <c r="F37" s="36">
        <f t="shared" si="0"/>
        <v>6200</v>
      </c>
      <c r="G37" s="36">
        <v>6200</v>
      </c>
      <c r="H37" s="36"/>
      <c r="I37" s="36"/>
      <c r="J37" s="36">
        <f t="shared" si="1"/>
        <v>6200</v>
      </c>
      <c r="K37" s="36">
        <f t="shared" si="2"/>
        <v>0</v>
      </c>
      <c r="L37" s="36">
        <f t="shared" si="3"/>
        <v>0</v>
      </c>
    </row>
    <row r="38" spans="1:12">
      <c r="A38" s="34" t="s">
        <v>60</v>
      </c>
      <c r="B38" s="35" t="s">
        <v>423</v>
      </c>
      <c r="C38" s="66" t="s">
        <v>115</v>
      </c>
      <c r="D38" s="118"/>
      <c r="E38" s="36">
        <v>550</v>
      </c>
      <c r="F38" s="36">
        <f t="shared" si="0"/>
        <v>550</v>
      </c>
      <c r="G38" s="36">
        <v>550</v>
      </c>
      <c r="H38" s="36"/>
      <c r="I38" s="36"/>
      <c r="J38" s="36">
        <f t="shared" si="1"/>
        <v>550</v>
      </c>
      <c r="K38" s="36">
        <f t="shared" si="2"/>
        <v>0</v>
      </c>
      <c r="L38" s="36">
        <f t="shared" si="3"/>
        <v>0</v>
      </c>
    </row>
    <row r="39" spans="1:12">
      <c r="A39" s="34" t="s">
        <v>63</v>
      </c>
      <c r="B39" s="35" t="s">
        <v>175</v>
      </c>
      <c r="C39" s="66" t="s">
        <v>412</v>
      </c>
      <c r="D39" s="67"/>
      <c r="E39" s="36">
        <v>8130</v>
      </c>
      <c r="F39" s="36">
        <f t="shared" si="0"/>
        <v>8130</v>
      </c>
      <c r="G39" s="36">
        <v>8130</v>
      </c>
      <c r="H39" s="36"/>
      <c r="I39" s="36"/>
      <c r="J39" s="36">
        <f t="shared" si="1"/>
        <v>8130</v>
      </c>
      <c r="K39" s="36">
        <f t="shared" si="2"/>
        <v>0</v>
      </c>
      <c r="L39" s="36">
        <f t="shared" si="3"/>
        <v>0</v>
      </c>
    </row>
    <row r="40" spans="1:12">
      <c r="A40" s="34" t="s">
        <v>64</v>
      </c>
      <c r="B40" s="35" t="s">
        <v>176</v>
      </c>
      <c r="C40" s="66" t="s">
        <v>116</v>
      </c>
      <c r="D40" s="67"/>
      <c r="E40" s="36">
        <v>11453.55</v>
      </c>
      <c r="F40" s="36">
        <f t="shared" si="0"/>
        <v>11453.55</v>
      </c>
      <c r="G40" s="36">
        <v>11453.55</v>
      </c>
      <c r="H40" s="36"/>
      <c r="I40" s="36"/>
      <c r="J40" s="36">
        <f t="shared" si="1"/>
        <v>11453.55</v>
      </c>
      <c r="K40" s="36">
        <f t="shared" si="2"/>
        <v>0</v>
      </c>
      <c r="L40" s="36">
        <f t="shared" si="3"/>
        <v>0</v>
      </c>
    </row>
    <row r="41" spans="1:12" ht="22.5">
      <c r="A41" s="34" t="s">
        <v>61</v>
      </c>
      <c r="B41" s="35" t="s">
        <v>177</v>
      </c>
      <c r="C41" s="66" t="s">
        <v>411</v>
      </c>
      <c r="D41" s="67"/>
      <c r="E41" s="36">
        <v>671395.85</v>
      </c>
      <c r="F41" s="36">
        <f t="shared" si="0"/>
        <v>671395.85</v>
      </c>
      <c r="G41" s="36">
        <v>671395.85</v>
      </c>
      <c r="H41" s="36"/>
      <c r="I41" s="36"/>
      <c r="J41" s="36">
        <f t="shared" si="1"/>
        <v>671395.85</v>
      </c>
      <c r="K41" s="36">
        <f t="shared" si="2"/>
        <v>0</v>
      </c>
      <c r="L41" s="36">
        <f t="shared" si="3"/>
        <v>0</v>
      </c>
    </row>
    <row r="42" spans="1:12" ht="22.5">
      <c r="A42" s="34" t="s">
        <v>61</v>
      </c>
      <c r="B42" s="35" t="s">
        <v>178</v>
      </c>
      <c r="C42" s="66" t="s">
        <v>410</v>
      </c>
      <c r="D42" s="67"/>
      <c r="E42" s="36">
        <v>51300</v>
      </c>
      <c r="F42" s="36">
        <f t="shared" si="0"/>
        <v>51300</v>
      </c>
      <c r="G42" s="36">
        <v>51300</v>
      </c>
      <c r="H42" s="36"/>
      <c r="I42" s="36"/>
      <c r="J42" s="36">
        <f t="shared" si="1"/>
        <v>51300</v>
      </c>
      <c r="K42" s="36">
        <f t="shared" si="2"/>
        <v>0</v>
      </c>
      <c r="L42" s="36">
        <f t="shared" si="3"/>
        <v>0</v>
      </c>
    </row>
    <row r="43" spans="1:12" ht="22.5">
      <c r="A43" s="34" t="s">
        <v>61</v>
      </c>
      <c r="B43" s="35" t="s">
        <v>179</v>
      </c>
      <c r="C43" s="66" t="s">
        <v>271</v>
      </c>
      <c r="D43" s="67"/>
      <c r="E43" s="36">
        <v>511436</v>
      </c>
      <c r="F43" s="36">
        <f t="shared" si="0"/>
        <v>511436</v>
      </c>
      <c r="G43" s="36">
        <v>511436</v>
      </c>
      <c r="H43" s="36"/>
      <c r="I43" s="36"/>
      <c r="J43" s="36">
        <f t="shared" si="1"/>
        <v>511436</v>
      </c>
      <c r="K43" s="36">
        <f t="shared" si="2"/>
        <v>0</v>
      </c>
      <c r="L43" s="36">
        <f t="shared" si="3"/>
        <v>0</v>
      </c>
    </row>
    <row r="44" spans="1:12">
      <c r="A44" s="34" t="s">
        <v>62</v>
      </c>
      <c r="B44" s="35" t="s">
        <v>180</v>
      </c>
      <c r="C44" s="66" t="s">
        <v>117</v>
      </c>
      <c r="D44" s="67"/>
      <c r="E44" s="36">
        <v>34498</v>
      </c>
      <c r="F44" s="36">
        <f t="shared" si="0"/>
        <v>34498</v>
      </c>
      <c r="G44" s="36">
        <v>34498</v>
      </c>
      <c r="H44" s="36"/>
      <c r="I44" s="36"/>
      <c r="J44" s="36">
        <f t="shared" si="1"/>
        <v>34498</v>
      </c>
      <c r="K44" s="36">
        <f t="shared" si="2"/>
        <v>0</v>
      </c>
      <c r="L44" s="36">
        <f t="shared" si="3"/>
        <v>0</v>
      </c>
    </row>
    <row r="45" spans="1:12">
      <c r="A45" s="34" t="s">
        <v>60</v>
      </c>
      <c r="B45" s="35" t="s">
        <v>181</v>
      </c>
      <c r="C45" s="66" t="s">
        <v>313</v>
      </c>
      <c r="D45" s="67"/>
      <c r="E45" s="36">
        <v>187400</v>
      </c>
      <c r="F45" s="36">
        <f t="shared" si="0"/>
        <v>187400</v>
      </c>
      <c r="G45" s="36">
        <v>187400</v>
      </c>
      <c r="H45" s="36"/>
      <c r="I45" s="36"/>
      <c r="J45" s="36">
        <f t="shared" si="1"/>
        <v>187400</v>
      </c>
      <c r="K45" s="36">
        <f t="shared" si="2"/>
        <v>0</v>
      </c>
      <c r="L45" s="36">
        <f t="shared" si="3"/>
        <v>0</v>
      </c>
    </row>
    <row r="46" spans="1:12">
      <c r="A46" s="34" t="s">
        <v>62</v>
      </c>
      <c r="B46" s="35" t="s">
        <v>182</v>
      </c>
      <c r="C46" s="66" t="s">
        <v>118</v>
      </c>
      <c r="D46" s="67"/>
      <c r="E46" s="36">
        <v>150000</v>
      </c>
      <c r="F46" s="36">
        <f t="shared" si="0"/>
        <v>150000</v>
      </c>
      <c r="G46" s="36">
        <v>150000</v>
      </c>
      <c r="H46" s="36"/>
      <c r="I46" s="36"/>
      <c r="J46" s="36">
        <f t="shared" si="1"/>
        <v>150000</v>
      </c>
      <c r="K46" s="36">
        <f t="shared" si="2"/>
        <v>0</v>
      </c>
      <c r="L46" s="36">
        <f t="shared" si="3"/>
        <v>0</v>
      </c>
    </row>
    <row r="47" spans="1:12">
      <c r="A47" s="34" t="s">
        <v>62</v>
      </c>
      <c r="B47" s="35" t="s">
        <v>183</v>
      </c>
      <c r="C47" s="66" t="s">
        <v>353</v>
      </c>
      <c r="D47" s="67"/>
      <c r="E47" s="36">
        <v>236690.33</v>
      </c>
      <c r="F47" s="36">
        <f t="shared" si="0"/>
        <v>236690.33</v>
      </c>
      <c r="G47" s="36">
        <v>236690.33</v>
      </c>
      <c r="H47" s="36"/>
      <c r="I47" s="36"/>
      <c r="J47" s="36">
        <f t="shared" si="1"/>
        <v>236690.33</v>
      </c>
      <c r="K47" s="36">
        <f t="shared" si="2"/>
        <v>0</v>
      </c>
      <c r="L47" s="36">
        <f t="shared" si="3"/>
        <v>0</v>
      </c>
    </row>
    <row r="48" spans="1:12">
      <c r="A48" s="34" t="s">
        <v>55</v>
      </c>
      <c r="B48" s="35" t="s">
        <v>184</v>
      </c>
      <c r="C48" s="66" t="s">
        <v>119</v>
      </c>
      <c r="D48" s="67"/>
      <c r="E48" s="36">
        <v>2969420.9</v>
      </c>
      <c r="F48" s="36">
        <f t="shared" si="0"/>
        <v>2969420.9</v>
      </c>
      <c r="G48" s="36">
        <v>2969420.9</v>
      </c>
      <c r="H48" s="36"/>
      <c r="I48" s="36"/>
      <c r="J48" s="36">
        <f t="shared" si="1"/>
        <v>2969420.9</v>
      </c>
      <c r="K48" s="36">
        <f t="shared" si="2"/>
        <v>0</v>
      </c>
      <c r="L48" s="36">
        <f t="shared" si="3"/>
        <v>0</v>
      </c>
    </row>
    <row r="49" spans="1:12">
      <c r="A49" s="34" t="s">
        <v>56</v>
      </c>
      <c r="B49" s="35" t="s">
        <v>185</v>
      </c>
      <c r="C49" s="66" t="s">
        <v>120</v>
      </c>
      <c r="D49" s="67"/>
      <c r="E49" s="36">
        <v>891936.47</v>
      </c>
      <c r="F49" s="36">
        <f t="shared" si="0"/>
        <v>891936.47</v>
      </c>
      <c r="G49" s="36">
        <v>891936.47</v>
      </c>
      <c r="H49" s="36"/>
      <c r="I49" s="36"/>
      <c r="J49" s="36">
        <f t="shared" si="1"/>
        <v>891936.47</v>
      </c>
      <c r="K49" s="36">
        <f t="shared" si="2"/>
        <v>0</v>
      </c>
      <c r="L49" s="36">
        <f t="shared" si="3"/>
        <v>0</v>
      </c>
    </row>
    <row r="50" spans="1:12">
      <c r="A50" s="34" t="s">
        <v>57</v>
      </c>
      <c r="B50" s="35" t="s">
        <v>186</v>
      </c>
      <c r="C50" s="66" t="s">
        <v>121</v>
      </c>
      <c r="D50" s="67"/>
      <c r="E50" s="36">
        <v>48000</v>
      </c>
      <c r="F50" s="36">
        <f t="shared" si="0"/>
        <v>48000</v>
      </c>
      <c r="G50" s="36">
        <v>48000</v>
      </c>
      <c r="H50" s="36"/>
      <c r="I50" s="36"/>
      <c r="J50" s="36">
        <f t="shared" si="1"/>
        <v>48000</v>
      </c>
      <c r="K50" s="36">
        <f t="shared" si="2"/>
        <v>0</v>
      </c>
      <c r="L50" s="36">
        <f t="shared" si="3"/>
        <v>0</v>
      </c>
    </row>
    <row r="51" spans="1:12">
      <c r="A51" s="34" t="s">
        <v>60</v>
      </c>
      <c r="B51" s="35" t="s">
        <v>187</v>
      </c>
      <c r="C51" s="66" t="s">
        <v>122</v>
      </c>
      <c r="D51" s="67"/>
      <c r="E51" s="36">
        <v>230194.32</v>
      </c>
      <c r="F51" s="36">
        <f t="shared" si="0"/>
        <v>230194.32</v>
      </c>
      <c r="G51" s="36">
        <v>230194.32</v>
      </c>
      <c r="H51" s="36"/>
      <c r="I51" s="36"/>
      <c r="J51" s="36">
        <f t="shared" si="1"/>
        <v>230194.32</v>
      </c>
      <c r="K51" s="36">
        <f t="shared" si="2"/>
        <v>0</v>
      </c>
      <c r="L51" s="36">
        <f t="shared" si="3"/>
        <v>0</v>
      </c>
    </row>
    <row r="52" spans="1:12">
      <c r="A52" s="34" t="s">
        <v>58</v>
      </c>
      <c r="B52" s="35" t="s">
        <v>188</v>
      </c>
      <c r="C52" s="66" t="s">
        <v>253</v>
      </c>
      <c r="D52" s="67"/>
      <c r="E52" s="36">
        <v>121828.66</v>
      </c>
      <c r="F52" s="36">
        <f t="shared" si="0"/>
        <v>121828.66</v>
      </c>
      <c r="G52" s="36">
        <v>120809.67</v>
      </c>
      <c r="H52" s="36"/>
      <c r="I52" s="36"/>
      <c r="J52" s="36">
        <f t="shared" si="1"/>
        <v>120809.67</v>
      </c>
      <c r="K52" s="36">
        <f t="shared" si="2"/>
        <v>1018.9900000000052</v>
      </c>
      <c r="L52" s="36">
        <f t="shared" si="3"/>
        <v>1018.9900000000052</v>
      </c>
    </row>
    <row r="53" spans="1:12">
      <c r="A53" s="34" t="s">
        <v>59</v>
      </c>
      <c r="B53" s="35" t="s">
        <v>189</v>
      </c>
      <c r="C53" s="66" t="s">
        <v>125</v>
      </c>
      <c r="D53" s="67"/>
      <c r="E53" s="36">
        <v>37930</v>
      </c>
      <c r="F53" s="36">
        <f t="shared" si="0"/>
        <v>37930</v>
      </c>
      <c r="G53" s="36">
        <v>37930</v>
      </c>
      <c r="H53" s="36"/>
      <c r="I53" s="36"/>
      <c r="J53" s="36">
        <f t="shared" si="1"/>
        <v>37930</v>
      </c>
      <c r="K53" s="36">
        <f t="shared" si="2"/>
        <v>0</v>
      </c>
      <c r="L53" s="36">
        <f t="shared" si="3"/>
        <v>0</v>
      </c>
    </row>
    <row r="54" spans="1:12">
      <c r="A54" s="34" t="s">
        <v>60</v>
      </c>
      <c r="B54" s="35" t="s">
        <v>190</v>
      </c>
      <c r="C54" s="66" t="s">
        <v>123</v>
      </c>
      <c r="D54" s="67"/>
      <c r="E54" s="36">
        <v>1757407.93</v>
      </c>
      <c r="F54" s="36">
        <f t="shared" si="0"/>
        <v>1757407.93</v>
      </c>
      <c r="G54" s="36">
        <v>1757407.93</v>
      </c>
      <c r="H54" s="36"/>
      <c r="I54" s="36"/>
      <c r="J54" s="36">
        <f t="shared" si="1"/>
        <v>1757407.93</v>
      </c>
      <c r="K54" s="36">
        <f t="shared" si="2"/>
        <v>0</v>
      </c>
      <c r="L54" s="36">
        <f t="shared" si="3"/>
        <v>0</v>
      </c>
    </row>
    <row r="55" spans="1:12">
      <c r="A55" s="34" t="s">
        <v>62</v>
      </c>
      <c r="B55" s="35" t="s">
        <v>191</v>
      </c>
      <c r="C55" s="66" t="s">
        <v>126</v>
      </c>
      <c r="D55" s="67"/>
      <c r="E55" s="36">
        <v>0.02</v>
      </c>
      <c r="F55" s="36">
        <f t="shared" si="0"/>
        <v>0.02</v>
      </c>
      <c r="G55" s="36">
        <v>0.02</v>
      </c>
      <c r="H55" s="36"/>
      <c r="I55" s="36"/>
      <c r="J55" s="36">
        <f t="shared" si="1"/>
        <v>0.02</v>
      </c>
      <c r="K55" s="36">
        <f t="shared" si="2"/>
        <v>0</v>
      </c>
      <c r="L55" s="36">
        <f t="shared" si="3"/>
        <v>0</v>
      </c>
    </row>
    <row r="56" spans="1:12">
      <c r="A56" s="34" t="s">
        <v>63</v>
      </c>
      <c r="B56" s="35" t="s">
        <v>192</v>
      </c>
      <c r="C56" s="66" t="s">
        <v>124</v>
      </c>
      <c r="D56" s="67"/>
      <c r="E56" s="36">
        <v>97150</v>
      </c>
      <c r="F56" s="36">
        <f t="shared" si="0"/>
        <v>97150</v>
      </c>
      <c r="G56" s="36">
        <v>97150</v>
      </c>
      <c r="H56" s="36"/>
      <c r="I56" s="36"/>
      <c r="J56" s="36">
        <f t="shared" si="1"/>
        <v>97150</v>
      </c>
      <c r="K56" s="36">
        <f t="shared" si="2"/>
        <v>0</v>
      </c>
      <c r="L56" s="36">
        <f t="shared" si="3"/>
        <v>0</v>
      </c>
    </row>
    <row r="57" spans="1:12">
      <c r="A57" s="34" t="s">
        <v>63</v>
      </c>
      <c r="B57" s="35" t="s">
        <v>193</v>
      </c>
      <c r="C57" s="66" t="s">
        <v>251</v>
      </c>
      <c r="D57" s="67"/>
      <c r="E57" s="36">
        <v>39355.599999999999</v>
      </c>
      <c r="F57" s="36">
        <f t="shared" si="0"/>
        <v>39355.599999999999</v>
      </c>
      <c r="G57" s="36">
        <v>39355.599999999999</v>
      </c>
      <c r="H57" s="36"/>
      <c r="I57" s="36"/>
      <c r="J57" s="36">
        <f t="shared" si="1"/>
        <v>39355.599999999999</v>
      </c>
      <c r="K57" s="36">
        <f t="shared" si="2"/>
        <v>0</v>
      </c>
      <c r="L57" s="36">
        <f t="shared" si="3"/>
        <v>0</v>
      </c>
    </row>
    <row r="58" spans="1:12">
      <c r="A58" s="34" t="s">
        <v>64</v>
      </c>
      <c r="B58" s="35" t="s">
        <v>194</v>
      </c>
      <c r="C58" s="66" t="s">
        <v>127</v>
      </c>
      <c r="D58" s="67"/>
      <c r="E58" s="36">
        <v>98894.94</v>
      </c>
      <c r="F58" s="36">
        <f t="shared" si="0"/>
        <v>98894.94</v>
      </c>
      <c r="G58" s="36">
        <v>98894.94</v>
      </c>
      <c r="H58" s="36"/>
      <c r="I58" s="36"/>
      <c r="J58" s="36">
        <f t="shared" si="1"/>
        <v>98894.94</v>
      </c>
      <c r="K58" s="36">
        <f t="shared" si="2"/>
        <v>0</v>
      </c>
      <c r="L58" s="36">
        <f t="shared" si="3"/>
        <v>0</v>
      </c>
    </row>
    <row r="59" spans="1:12">
      <c r="A59" s="34" t="s">
        <v>55</v>
      </c>
      <c r="B59" s="35" t="s">
        <v>195</v>
      </c>
      <c r="C59" s="66" t="s">
        <v>128</v>
      </c>
      <c r="D59" s="67"/>
      <c r="E59" s="36">
        <v>158980</v>
      </c>
      <c r="F59" s="36">
        <f t="shared" si="0"/>
        <v>158980</v>
      </c>
      <c r="G59" s="36">
        <v>158980</v>
      </c>
      <c r="H59" s="36"/>
      <c r="I59" s="36"/>
      <c r="J59" s="36">
        <f t="shared" si="1"/>
        <v>158980</v>
      </c>
      <c r="K59" s="36">
        <f t="shared" si="2"/>
        <v>0</v>
      </c>
      <c r="L59" s="36">
        <f t="shared" si="3"/>
        <v>0</v>
      </c>
    </row>
    <row r="60" spans="1:12">
      <c r="A60" s="34" t="s">
        <v>56</v>
      </c>
      <c r="B60" s="35" t="s">
        <v>196</v>
      </c>
      <c r="C60" s="66" t="s">
        <v>129</v>
      </c>
      <c r="D60" s="67"/>
      <c r="E60" s="36">
        <v>47320</v>
      </c>
      <c r="F60" s="36">
        <f t="shared" si="0"/>
        <v>47320</v>
      </c>
      <c r="G60" s="36">
        <v>47320</v>
      </c>
      <c r="H60" s="36"/>
      <c r="I60" s="36"/>
      <c r="J60" s="36">
        <f t="shared" si="1"/>
        <v>47320</v>
      </c>
      <c r="K60" s="36">
        <f t="shared" si="2"/>
        <v>0</v>
      </c>
      <c r="L60" s="36">
        <f t="shared" si="3"/>
        <v>0</v>
      </c>
    </row>
    <row r="61" spans="1:12">
      <c r="A61" s="34" t="s">
        <v>63</v>
      </c>
      <c r="B61" s="35" t="s">
        <v>197</v>
      </c>
      <c r="C61" s="66" t="s">
        <v>243</v>
      </c>
      <c r="D61" s="67"/>
      <c r="E61" s="36">
        <v>64900</v>
      </c>
      <c r="F61" s="36">
        <f t="shared" si="0"/>
        <v>64900</v>
      </c>
      <c r="G61" s="36">
        <v>64900</v>
      </c>
      <c r="H61" s="36"/>
      <c r="I61" s="36"/>
      <c r="J61" s="36">
        <f t="shared" si="1"/>
        <v>64900</v>
      </c>
      <c r="K61" s="36">
        <f t="shared" si="2"/>
        <v>0</v>
      </c>
      <c r="L61" s="36">
        <f t="shared" si="3"/>
        <v>0</v>
      </c>
    </row>
    <row r="62" spans="1:12">
      <c r="A62" s="34" t="s">
        <v>57</v>
      </c>
      <c r="B62" s="35" t="s">
        <v>198</v>
      </c>
      <c r="C62" s="66" t="s">
        <v>314</v>
      </c>
      <c r="D62" s="67"/>
      <c r="E62" s="36">
        <v>42000</v>
      </c>
      <c r="F62" s="36">
        <f t="shared" si="0"/>
        <v>42000</v>
      </c>
      <c r="G62" s="36"/>
      <c r="H62" s="36"/>
      <c r="I62" s="36"/>
      <c r="J62" s="36">
        <f t="shared" si="1"/>
        <v>0</v>
      </c>
      <c r="K62" s="36">
        <f t="shared" si="2"/>
        <v>42000</v>
      </c>
      <c r="L62" s="36">
        <f t="shared" si="3"/>
        <v>42000</v>
      </c>
    </row>
    <row r="63" spans="1:12">
      <c r="A63" s="34" t="s">
        <v>59</v>
      </c>
      <c r="B63" s="35" t="s">
        <v>199</v>
      </c>
      <c r="C63" s="66" t="s">
        <v>316</v>
      </c>
      <c r="D63" s="67"/>
      <c r="E63" s="36">
        <v>100000</v>
      </c>
      <c r="F63" s="36">
        <f t="shared" si="0"/>
        <v>100000</v>
      </c>
      <c r="G63" s="36"/>
      <c r="H63" s="36"/>
      <c r="I63" s="36"/>
      <c r="J63" s="36">
        <f t="shared" si="1"/>
        <v>0</v>
      </c>
      <c r="K63" s="36">
        <f t="shared" si="2"/>
        <v>100000</v>
      </c>
      <c r="L63" s="36">
        <f t="shared" si="3"/>
        <v>100000</v>
      </c>
    </row>
    <row r="64" spans="1:12">
      <c r="A64" s="34" t="s">
        <v>60</v>
      </c>
      <c r="B64" s="35" t="s">
        <v>200</v>
      </c>
      <c r="C64" s="66" t="s">
        <v>130</v>
      </c>
      <c r="D64" s="67"/>
      <c r="E64" s="36">
        <v>328093.02</v>
      </c>
      <c r="F64" s="36">
        <f t="shared" si="0"/>
        <v>328093.02</v>
      </c>
      <c r="G64" s="36">
        <v>220600</v>
      </c>
      <c r="H64" s="36"/>
      <c r="I64" s="36"/>
      <c r="J64" s="36">
        <f t="shared" si="1"/>
        <v>220600</v>
      </c>
      <c r="K64" s="36">
        <f t="shared" si="2"/>
        <v>107493.02000000002</v>
      </c>
      <c r="L64" s="36">
        <f t="shared" si="3"/>
        <v>107493.02000000002</v>
      </c>
    </row>
    <row r="65" spans="1:12">
      <c r="A65" s="34" t="s">
        <v>63</v>
      </c>
      <c r="B65" s="35" t="s">
        <v>201</v>
      </c>
      <c r="C65" s="66" t="s">
        <v>315</v>
      </c>
      <c r="D65" s="67"/>
      <c r="E65" s="36">
        <v>129100</v>
      </c>
      <c r="F65" s="36">
        <f t="shared" si="0"/>
        <v>129100</v>
      </c>
      <c r="G65" s="36">
        <v>129100</v>
      </c>
      <c r="H65" s="36"/>
      <c r="I65" s="36"/>
      <c r="J65" s="36">
        <f t="shared" si="1"/>
        <v>129100</v>
      </c>
      <c r="K65" s="36">
        <f t="shared" si="2"/>
        <v>0</v>
      </c>
      <c r="L65" s="36">
        <f t="shared" si="3"/>
        <v>0</v>
      </c>
    </row>
    <row r="66" spans="1:12">
      <c r="A66" s="34" t="s">
        <v>60</v>
      </c>
      <c r="B66" s="35" t="s">
        <v>202</v>
      </c>
      <c r="C66" s="66" t="s">
        <v>317</v>
      </c>
      <c r="D66" s="67"/>
      <c r="E66" s="36">
        <v>33509.449999999997</v>
      </c>
      <c r="F66" s="36">
        <f t="shared" si="0"/>
        <v>33509.449999999997</v>
      </c>
      <c r="G66" s="36">
        <v>33509.449999999997</v>
      </c>
      <c r="H66" s="36"/>
      <c r="I66" s="36"/>
      <c r="J66" s="36">
        <f t="shared" si="1"/>
        <v>33509.449999999997</v>
      </c>
      <c r="K66" s="36">
        <f t="shared" si="2"/>
        <v>0</v>
      </c>
      <c r="L66" s="36">
        <f t="shared" si="3"/>
        <v>0</v>
      </c>
    </row>
    <row r="67" spans="1:12">
      <c r="A67" s="34" t="s">
        <v>59</v>
      </c>
      <c r="B67" s="35" t="s">
        <v>203</v>
      </c>
      <c r="C67" s="66" t="s">
        <v>131</v>
      </c>
      <c r="D67" s="67"/>
      <c r="E67" s="36">
        <v>908076.51</v>
      </c>
      <c r="F67" s="36">
        <f t="shared" si="0"/>
        <v>908076.51</v>
      </c>
      <c r="G67" s="36">
        <v>865719.72</v>
      </c>
      <c r="H67" s="36"/>
      <c r="I67" s="36"/>
      <c r="J67" s="36">
        <f t="shared" si="1"/>
        <v>865719.72</v>
      </c>
      <c r="K67" s="36">
        <f t="shared" si="2"/>
        <v>42356.790000000037</v>
      </c>
      <c r="L67" s="36">
        <f t="shared" si="3"/>
        <v>42356.790000000037</v>
      </c>
    </row>
    <row r="68" spans="1:12">
      <c r="A68" s="34" t="s">
        <v>59</v>
      </c>
      <c r="B68" s="35" t="s">
        <v>204</v>
      </c>
      <c r="C68" s="66" t="s">
        <v>244</v>
      </c>
      <c r="D68" s="67"/>
      <c r="E68" s="36">
        <v>385519.14</v>
      </c>
      <c r="F68" s="36">
        <f t="shared" si="0"/>
        <v>385519.14</v>
      </c>
      <c r="G68" s="36">
        <v>385519.14</v>
      </c>
      <c r="H68" s="36"/>
      <c r="I68" s="36"/>
      <c r="J68" s="36">
        <f t="shared" si="1"/>
        <v>385519.14</v>
      </c>
      <c r="K68" s="36">
        <f t="shared" si="2"/>
        <v>0</v>
      </c>
      <c r="L68" s="36">
        <f t="shared" si="3"/>
        <v>0</v>
      </c>
    </row>
    <row r="69" spans="1:12">
      <c r="A69" s="34" t="s">
        <v>59</v>
      </c>
      <c r="B69" s="35" t="s">
        <v>205</v>
      </c>
      <c r="C69" s="66" t="s">
        <v>401</v>
      </c>
      <c r="D69" s="67"/>
      <c r="E69" s="36">
        <v>10269525.02</v>
      </c>
      <c r="F69" s="36">
        <f t="shared" si="0"/>
        <v>10269525.02</v>
      </c>
      <c r="G69" s="36">
        <v>1033646.77</v>
      </c>
      <c r="H69" s="36"/>
      <c r="I69" s="36"/>
      <c r="J69" s="36">
        <f t="shared" si="1"/>
        <v>1033646.77</v>
      </c>
      <c r="K69" s="36">
        <f t="shared" si="2"/>
        <v>9235878.25</v>
      </c>
      <c r="L69" s="36">
        <f t="shared" si="3"/>
        <v>9235878.25</v>
      </c>
    </row>
    <row r="70" spans="1:12">
      <c r="A70" s="34" t="s">
        <v>60</v>
      </c>
      <c r="B70" s="35" t="s">
        <v>206</v>
      </c>
      <c r="C70" s="66" t="s">
        <v>419</v>
      </c>
      <c r="D70" s="67"/>
      <c r="E70" s="36">
        <v>110838.93</v>
      </c>
      <c r="F70" s="36">
        <f t="shared" si="0"/>
        <v>110838.93</v>
      </c>
      <c r="G70" s="36">
        <v>92113.93</v>
      </c>
      <c r="H70" s="36"/>
      <c r="I70" s="36"/>
      <c r="J70" s="36">
        <f t="shared" si="1"/>
        <v>92113.93</v>
      </c>
      <c r="K70" s="36">
        <f t="shared" si="2"/>
        <v>18725</v>
      </c>
      <c r="L70" s="36">
        <f t="shared" si="3"/>
        <v>18725</v>
      </c>
    </row>
    <row r="71" spans="1:12">
      <c r="A71" s="34" t="s">
        <v>63</v>
      </c>
      <c r="B71" s="35" t="s">
        <v>207</v>
      </c>
      <c r="C71" s="66" t="s">
        <v>318</v>
      </c>
      <c r="D71" s="67"/>
      <c r="E71" s="36">
        <v>120870.97</v>
      </c>
      <c r="F71" s="36">
        <f t="shared" si="0"/>
        <v>120870.97</v>
      </c>
      <c r="G71" s="36">
        <v>120870.97</v>
      </c>
      <c r="H71" s="36"/>
      <c r="I71" s="36"/>
      <c r="J71" s="36">
        <f t="shared" si="1"/>
        <v>120870.97</v>
      </c>
      <c r="K71" s="36">
        <f t="shared" si="2"/>
        <v>0</v>
      </c>
      <c r="L71" s="36">
        <f t="shared" si="3"/>
        <v>0</v>
      </c>
    </row>
    <row r="72" spans="1:12">
      <c r="A72" s="34" t="s">
        <v>59</v>
      </c>
      <c r="B72" s="35" t="s">
        <v>325</v>
      </c>
      <c r="C72" s="66" t="s">
        <v>377</v>
      </c>
      <c r="D72" s="67"/>
      <c r="E72" s="36">
        <v>80586.09</v>
      </c>
      <c r="F72" s="36">
        <f t="shared" si="0"/>
        <v>80586.09</v>
      </c>
      <c r="G72" s="36">
        <v>80586.09</v>
      </c>
      <c r="H72" s="36"/>
      <c r="I72" s="36"/>
      <c r="J72" s="36">
        <f t="shared" si="1"/>
        <v>80586.09</v>
      </c>
      <c r="K72" s="36">
        <f t="shared" si="2"/>
        <v>0</v>
      </c>
      <c r="L72" s="36">
        <f t="shared" si="3"/>
        <v>0</v>
      </c>
    </row>
    <row r="73" spans="1:12">
      <c r="A73" s="34" t="s">
        <v>59</v>
      </c>
      <c r="B73" s="35" t="s">
        <v>208</v>
      </c>
      <c r="C73" s="66" t="s">
        <v>378</v>
      </c>
      <c r="D73" s="67"/>
      <c r="E73" s="36">
        <v>398900</v>
      </c>
      <c r="F73" s="36">
        <f t="shared" si="0"/>
        <v>398900</v>
      </c>
      <c r="G73" s="36">
        <v>398900</v>
      </c>
      <c r="H73" s="36"/>
      <c r="I73" s="36"/>
      <c r="J73" s="36">
        <f t="shared" si="1"/>
        <v>398900</v>
      </c>
      <c r="K73" s="36">
        <f t="shared" si="2"/>
        <v>0</v>
      </c>
      <c r="L73" s="36">
        <f t="shared" si="3"/>
        <v>0</v>
      </c>
    </row>
    <row r="74" spans="1:12">
      <c r="A74" s="34" t="s">
        <v>59</v>
      </c>
      <c r="B74" s="35" t="s">
        <v>209</v>
      </c>
      <c r="C74" s="66" t="s">
        <v>379</v>
      </c>
      <c r="D74" s="67"/>
      <c r="E74" s="36">
        <v>1080091.25</v>
      </c>
      <c r="F74" s="36">
        <f t="shared" si="0"/>
        <v>1080091.25</v>
      </c>
      <c r="G74" s="36"/>
      <c r="H74" s="36"/>
      <c r="I74" s="36"/>
      <c r="J74" s="36">
        <f t="shared" si="1"/>
        <v>0</v>
      </c>
      <c r="K74" s="36">
        <f t="shared" si="2"/>
        <v>1080091.25</v>
      </c>
      <c r="L74" s="36">
        <f t="shared" si="3"/>
        <v>1080091.25</v>
      </c>
    </row>
    <row r="75" spans="1:12">
      <c r="A75" s="34" t="s">
        <v>63</v>
      </c>
      <c r="B75" s="35" t="s">
        <v>210</v>
      </c>
      <c r="C75" s="66" t="s">
        <v>380</v>
      </c>
      <c r="D75" s="67"/>
      <c r="E75" s="36">
        <v>995329.14</v>
      </c>
      <c r="F75" s="36">
        <f t="shared" si="0"/>
        <v>995329.14</v>
      </c>
      <c r="G75" s="36">
        <v>995329.14</v>
      </c>
      <c r="H75" s="36"/>
      <c r="I75" s="36"/>
      <c r="J75" s="36">
        <f t="shared" si="1"/>
        <v>995329.14</v>
      </c>
      <c r="K75" s="36">
        <f t="shared" si="2"/>
        <v>0</v>
      </c>
      <c r="L75" s="36">
        <f t="shared" si="3"/>
        <v>0</v>
      </c>
    </row>
    <row r="76" spans="1:12">
      <c r="A76" s="34" t="s">
        <v>63</v>
      </c>
      <c r="B76" s="35" t="s">
        <v>365</v>
      </c>
      <c r="C76" s="66" t="s">
        <v>381</v>
      </c>
      <c r="D76" s="67"/>
      <c r="E76" s="36">
        <v>20000000</v>
      </c>
      <c r="F76" s="36">
        <f t="shared" si="0"/>
        <v>20000000</v>
      </c>
      <c r="G76" s="36">
        <v>20000000</v>
      </c>
      <c r="H76" s="36"/>
      <c r="I76" s="36"/>
      <c r="J76" s="36">
        <f t="shared" si="1"/>
        <v>20000000</v>
      </c>
      <c r="K76" s="36">
        <f t="shared" ref="K76:K136" si="4">E76-G76</f>
        <v>0</v>
      </c>
      <c r="L76" s="36">
        <f t="shared" si="3"/>
        <v>0</v>
      </c>
    </row>
    <row r="77" spans="1:12">
      <c r="A77" s="34" t="s">
        <v>60</v>
      </c>
      <c r="B77" s="35" t="s">
        <v>211</v>
      </c>
      <c r="C77" s="66" t="s">
        <v>133</v>
      </c>
      <c r="D77" s="67"/>
      <c r="E77" s="36">
        <v>1743673.95</v>
      </c>
      <c r="F77" s="36">
        <f t="shared" si="0"/>
        <v>1743673.95</v>
      </c>
      <c r="G77" s="36">
        <v>1705173.95</v>
      </c>
      <c r="H77" s="36"/>
      <c r="I77" s="36"/>
      <c r="J77" s="36">
        <f t="shared" si="1"/>
        <v>1705173.95</v>
      </c>
      <c r="K77" s="36">
        <f t="shared" si="4"/>
        <v>38500</v>
      </c>
      <c r="L77" s="36">
        <f t="shared" si="3"/>
        <v>38500</v>
      </c>
    </row>
    <row r="78" spans="1:12">
      <c r="A78" s="34" t="s">
        <v>60</v>
      </c>
      <c r="B78" s="35" t="s">
        <v>212</v>
      </c>
      <c r="C78" s="66" t="s">
        <v>132</v>
      </c>
      <c r="D78" s="67"/>
      <c r="E78" s="36">
        <v>1001699</v>
      </c>
      <c r="F78" s="36">
        <f t="shared" ref="F78:F136" si="5">E78</f>
        <v>1001699</v>
      </c>
      <c r="G78" s="36">
        <v>956699</v>
      </c>
      <c r="H78" s="36"/>
      <c r="I78" s="36"/>
      <c r="J78" s="36">
        <f t="shared" ref="J78:J136" si="6">G78</f>
        <v>956699</v>
      </c>
      <c r="K78" s="36">
        <f t="shared" si="4"/>
        <v>45000</v>
      </c>
      <c r="L78" s="36">
        <f t="shared" ref="L78:L136" si="7">F78-G78</f>
        <v>45000</v>
      </c>
    </row>
    <row r="79" spans="1:12">
      <c r="A79" s="34" t="s">
        <v>63</v>
      </c>
      <c r="B79" s="35" t="s">
        <v>213</v>
      </c>
      <c r="C79" s="66" t="s">
        <v>245</v>
      </c>
      <c r="D79" s="67"/>
      <c r="E79" s="36">
        <v>290625</v>
      </c>
      <c r="F79" s="36">
        <f t="shared" si="5"/>
        <v>290625</v>
      </c>
      <c r="G79" s="36">
        <v>290625</v>
      </c>
      <c r="H79" s="36"/>
      <c r="I79" s="36"/>
      <c r="J79" s="36">
        <f t="shared" si="6"/>
        <v>290625</v>
      </c>
      <c r="K79" s="36">
        <f t="shared" si="4"/>
        <v>0</v>
      </c>
      <c r="L79" s="36">
        <f t="shared" si="7"/>
        <v>0</v>
      </c>
    </row>
    <row r="80" spans="1:12">
      <c r="A80" s="34" t="s">
        <v>63</v>
      </c>
      <c r="B80" s="35" t="s">
        <v>214</v>
      </c>
      <c r="C80" s="66" t="s">
        <v>134</v>
      </c>
      <c r="D80" s="67"/>
      <c r="E80" s="36">
        <v>4976196.33</v>
      </c>
      <c r="F80" s="36">
        <f t="shared" si="5"/>
        <v>4976196.33</v>
      </c>
      <c r="G80" s="36">
        <v>4275926.7699999996</v>
      </c>
      <c r="H80" s="36"/>
      <c r="I80" s="36"/>
      <c r="J80" s="36">
        <f t="shared" si="6"/>
        <v>4275926.7699999996</v>
      </c>
      <c r="K80" s="36">
        <f t="shared" si="4"/>
        <v>700269.56000000052</v>
      </c>
      <c r="L80" s="36">
        <f t="shared" si="7"/>
        <v>700269.56000000052</v>
      </c>
    </row>
    <row r="81" spans="1:12">
      <c r="A81" s="34" t="s">
        <v>63</v>
      </c>
      <c r="B81" s="35" t="s">
        <v>215</v>
      </c>
      <c r="C81" s="66" t="s">
        <v>376</v>
      </c>
      <c r="D81" s="67"/>
      <c r="E81" s="36">
        <v>9757741.1199999992</v>
      </c>
      <c r="F81" s="36">
        <f t="shared" si="5"/>
        <v>9757741.1199999992</v>
      </c>
      <c r="G81" s="36">
        <v>8781966.9900000002</v>
      </c>
      <c r="H81" s="36"/>
      <c r="I81" s="36"/>
      <c r="J81" s="36">
        <f t="shared" si="6"/>
        <v>8781966.9900000002</v>
      </c>
      <c r="K81" s="36">
        <f t="shared" si="4"/>
        <v>975774.12999999896</v>
      </c>
      <c r="L81" s="36">
        <f t="shared" si="7"/>
        <v>975774.12999999896</v>
      </c>
    </row>
    <row r="82" spans="1:12">
      <c r="A82" s="34" t="s">
        <v>63</v>
      </c>
      <c r="B82" s="35" t="s">
        <v>231</v>
      </c>
      <c r="C82" s="66" t="s">
        <v>324</v>
      </c>
      <c r="D82" s="67"/>
      <c r="E82" s="36">
        <v>33744500.219999999</v>
      </c>
      <c r="F82" s="36">
        <f t="shared" si="5"/>
        <v>33744500.219999999</v>
      </c>
      <c r="G82" s="36">
        <v>32585380.09</v>
      </c>
      <c r="H82" s="36"/>
      <c r="I82" s="36"/>
      <c r="J82" s="36">
        <f t="shared" si="6"/>
        <v>32585380.09</v>
      </c>
      <c r="K82" s="36">
        <f t="shared" si="4"/>
        <v>1159120.129999999</v>
      </c>
      <c r="L82" s="36">
        <f t="shared" si="7"/>
        <v>1159120.129999999</v>
      </c>
    </row>
    <row r="83" spans="1:12">
      <c r="A83" s="34" t="s">
        <v>63</v>
      </c>
      <c r="B83" s="35" t="s">
        <v>257</v>
      </c>
      <c r="C83" s="66" t="s">
        <v>275</v>
      </c>
      <c r="D83" s="67"/>
      <c r="E83" s="36">
        <v>1542188.31</v>
      </c>
      <c r="F83" s="36">
        <f t="shared" si="5"/>
        <v>1542188.31</v>
      </c>
      <c r="G83" s="36">
        <v>1542188.31</v>
      </c>
      <c r="H83" s="36"/>
      <c r="I83" s="36"/>
      <c r="J83" s="36">
        <f t="shared" si="6"/>
        <v>1542188.31</v>
      </c>
      <c r="K83" s="36">
        <f t="shared" si="4"/>
        <v>0</v>
      </c>
      <c r="L83" s="36">
        <f t="shared" si="7"/>
        <v>0</v>
      </c>
    </row>
    <row r="84" spans="1:12">
      <c r="A84" s="34" t="s">
        <v>63</v>
      </c>
      <c r="B84" s="35" t="s">
        <v>258</v>
      </c>
      <c r="C84" s="66" t="s">
        <v>276</v>
      </c>
      <c r="D84" s="67"/>
      <c r="E84" s="36">
        <v>19947408.960000001</v>
      </c>
      <c r="F84" s="36">
        <f t="shared" si="5"/>
        <v>19947408.960000001</v>
      </c>
      <c r="G84" s="36">
        <v>19947408.960000001</v>
      </c>
      <c r="H84" s="36"/>
      <c r="I84" s="36"/>
      <c r="J84" s="36">
        <f t="shared" si="6"/>
        <v>19947408.960000001</v>
      </c>
      <c r="K84" s="36">
        <f t="shared" si="4"/>
        <v>0</v>
      </c>
      <c r="L84" s="36">
        <f t="shared" si="7"/>
        <v>0</v>
      </c>
    </row>
    <row r="85" spans="1:12">
      <c r="A85" s="34" t="s">
        <v>63</v>
      </c>
      <c r="B85" s="35" t="s">
        <v>259</v>
      </c>
      <c r="C85" s="66" t="s">
        <v>319</v>
      </c>
      <c r="D85" s="67"/>
      <c r="E85" s="36">
        <v>52426291.990000002</v>
      </c>
      <c r="F85" s="36">
        <f t="shared" si="5"/>
        <v>52426291.990000002</v>
      </c>
      <c r="G85" s="36">
        <v>20755929.43</v>
      </c>
      <c r="H85" s="36"/>
      <c r="I85" s="36"/>
      <c r="J85" s="36">
        <f t="shared" si="6"/>
        <v>20755929.43</v>
      </c>
      <c r="K85" s="36">
        <f t="shared" si="4"/>
        <v>31670362.560000002</v>
      </c>
      <c r="L85" s="36">
        <f t="shared" si="7"/>
        <v>31670362.560000002</v>
      </c>
    </row>
    <row r="86" spans="1:12">
      <c r="A86" s="34" t="s">
        <v>63</v>
      </c>
      <c r="B86" s="35" t="s">
        <v>260</v>
      </c>
      <c r="C86" s="66" t="s">
        <v>310</v>
      </c>
      <c r="D86" s="67"/>
      <c r="E86" s="36">
        <v>26254420.800000001</v>
      </c>
      <c r="F86" s="36">
        <f t="shared" si="5"/>
        <v>26254420.800000001</v>
      </c>
      <c r="G86" s="36">
        <v>10394305.699999999</v>
      </c>
      <c r="H86" s="36"/>
      <c r="I86" s="36"/>
      <c r="J86" s="36">
        <f t="shared" si="6"/>
        <v>10394305.699999999</v>
      </c>
      <c r="K86" s="36">
        <f t="shared" si="4"/>
        <v>15860115.100000001</v>
      </c>
      <c r="L86" s="36">
        <f t="shared" si="7"/>
        <v>15860115.100000001</v>
      </c>
    </row>
    <row r="87" spans="1:12">
      <c r="A87" s="34" t="s">
        <v>63</v>
      </c>
      <c r="B87" s="35" t="s">
        <v>261</v>
      </c>
      <c r="C87" s="66" t="s">
        <v>277</v>
      </c>
      <c r="D87" s="67"/>
      <c r="E87" s="36">
        <v>52741968.789999999</v>
      </c>
      <c r="F87" s="36">
        <f t="shared" si="5"/>
        <v>52741968.789999999</v>
      </c>
      <c r="G87" s="36">
        <v>51978577.18</v>
      </c>
      <c r="H87" s="36"/>
      <c r="I87" s="36"/>
      <c r="J87" s="36">
        <f t="shared" si="6"/>
        <v>51978577.18</v>
      </c>
      <c r="K87" s="36">
        <f t="shared" si="4"/>
        <v>763391.6099999994</v>
      </c>
      <c r="L87" s="36">
        <f t="shared" si="7"/>
        <v>763391.6099999994</v>
      </c>
    </row>
    <row r="88" spans="1:12">
      <c r="A88" s="34" t="s">
        <v>63</v>
      </c>
      <c r="B88" s="35" t="s">
        <v>262</v>
      </c>
      <c r="C88" s="66" t="s">
        <v>320</v>
      </c>
      <c r="D88" s="67"/>
      <c r="E88" s="36">
        <v>39381631.210000001</v>
      </c>
      <c r="F88" s="36">
        <f t="shared" si="5"/>
        <v>39381631.210000001</v>
      </c>
      <c r="G88" s="36">
        <v>15591458.57</v>
      </c>
      <c r="H88" s="36"/>
      <c r="I88" s="36"/>
      <c r="J88" s="36">
        <f t="shared" si="6"/>
        <v>15591458.57</v>
      </c>
      <c r="K88" s="36">
        <f t="shared" si="4"/>
        <v>23790172.640000001</v>
      </c>
      <c r="L88" s="36">
        <f t="shared" si="7"/>
        <v>23790172.640000001</v>
      </c>
    </row>
    <row r="89" spans="1:12">
      <c r="A89" s="34" t="s">
        <v>59</v>
      </c>
      <c r="B89" s="35" t="s">
        <v>263</v>
      </c>
      <c r="C89" s="66" t="s">
        <v>354</v>
      </c>
      <c r="D89" s="67"/>
      <c r="E89" s="36">
        <v>4441101.71</v>
      </c>
      <c r="F89" s="36">
        <f t="shared" si="5"/>
        <v>4441101.71</v>
      </c>
      <c r="G89" s="36">
        <v>3100357.27</v>
      </c>
      <c r="H89" s="36"/>
      <c r="I89" s="36"/>
      <c r="J89" s="36">
        <f t="shared" si="6"/>
        <v>3100357.27</v>
      </c>
      <c r="K89" s="36">
        <f t="shared" si="4"/>
        <v>1340744.44</v>
      </c>
      <c r="L89" s="36">
        <f t="shared" si="7"/>
        <v>1340744.44</v>
      </c>
    </row>
    <row r="90" spans="1:12">
      <c r="A90" s="34" t="s">
        <v>63</v>
      </c>
      <c r="B90" s="35" t="s">
        <v>366</v>
      </c>
      <c r="C90" s="66" t="s">
        <v>355</v>
      </c>
      <c r="D90" s="67"/>
      <c r="E90" s="36">
        <v>757852.5</v>
      </c>
      <c r="F90" s="36">
        <f t="shared" si="5"/>
        <v>757852.5</v>
      </c>
      <c r="G90" s="36">
        <v>752323.62</v>
      </c>
      <c r="H90" s="36"/>
      <c r="I90" s="36"/>
      <c r="J90" s="36">
        <f t="shared" si="6"/>
        <v>752323.62</v>
      </c>
      <c r="K90" s="36">
        <f t="shared" si="4"/>
        <v>5528.8800000000047</v>
      </c>
      <c r="L90" s="36">
        <f t="shared" si="7"/>
        <v>5528.8800000000047</v>
      </c>
    </row>
    <row r="91" spans="1:12">
      <c r="A91" s="34" t="s">
        <v>63</v>
      </c>
      <c r="B91" s="35" t="s">
        <v>264</v>
      </c>
      <c r="C91" s="66" t="s">
        <v>356</v>
      </c>
      <c r="D91" s="67"/>
      <c r="E91" s="36">
        <v>1604379</v>
      </c>
      <c r="F91" s="36">
        <f t="shared" si="5"/>
        <v>1604379</v>
      </c>
      <c r="G91" s="36">
        <v>1524160.05</v>
      </c>
      <c r="H91" s="36"/>
      <c r="I91" s="36"/>
      <c r="J91" s="36">
        <f t="shared" si="6"/>
        <v>1524160.05</v>
      </c>
      <c r="K91" s="36">
        <f t="shared" si="4"/>
        <v>80218.949999999953</v>
      </c>
      <c r="L91" s="36">
        <f t="shared" si="7"/>
        <v>80218.949999999953</v>
      </c>
    </row>
    <row r="92" spans="1:12">
      <c r="A92" s="34" t="s">
        <v>60</v>
      </c>
      <c r="B92" s="35" t="s">
        <v>265</v>
      </c>
      <c r="C92" s="66" t="s">
        <v>413</v>
      </c>
      <c r="D92" s="67"/>
      <c r="E92" s="36">
        <v>405274.53</v>
      </c>
      <c r="F92" s="36">
        <f t="shared" si="5"/>
        <v>405274.53</v>
      </c>
      <c r="G92" s="36">
        <v>405274.53</v>
      </c>
      <c r="H92" s="36"/>
      <c r="I92" s="36"/>
      <c r="J92" s="36">
        <f t="shared" si="6"/>
        <v>405274.53</v>
      </c>
      <c r="K92" s="36">
        <f t="shared" si="4"/>
        <v>0</v>
      </c>
      <c r="L92" s="36">
        <f t="shared" si="7"/>
        <v>0</v>
      </c>
    </row>
    <row r="93" spans="1:12">
      <c r="A93" s="34" t="s">
        <v>62</v>
      </c>
      <c r="B93" s="35" t="s">
        <v>266</v>
      </c>
      <c r="C93" s="66" t="s">
        <v>246</v>
      </c>
      <c r="D93" s="67"/>
      <c r="E93" s="36">
        <v>604969.38</v>
      </c>
      <c r="F93" s="36">
        <f t="shared" si="5"/>
        <v>604969.38</v>
      </c>
      <c r="G93" s="36">
        <v>604969.38</v>
      </c>
      <c r="H93" s="36"/>
      <c r="I93" s="36"/>
      <c r="J93" s="36">
        <f t="shared" si="6"/>
        <v>604969.38</v>
      </c>
      <c r="K93" s="36">
        <f t="shared" si="4"/>
        <v>0</v>
      </c>
      <c r="L93" s="36">
        <f t="shared" si="7"/>
        <v>0</v>
      </c>
    </row>
    <row r="94" spans="1:12">
      <c r="A94" s="34" t="s">
        <v>60</v>
      </c>
      <c r="B94" s="35" t="s">
        <v>267</v>
      </c>
      <c r="C94" s="66" t="s">
        <v>247</v>
      </c>
      <c r="D94" s="67"/>
      <c r="E94" s="36">
        <v>299300.68</v>
      </c>
      <c r="F94" s="36">
        <f t="shared" si="5"/>
        <v>299300.68</v>
      </c>
      <c r="G94" s="36">
        <v>299300</v>
      </c>
      <c r="H94" s="36"/>
      <c r="I94" s="36"/>
      <c r="J94" s="36">
        <f t="shared" si="6"/>
        <v>299300</v>
      </c>
      <c r="K94" s="36">
        <f t="shared" si="4"/>
        <v>0.67999999999301508</v>
      </c>
      <c r="L94" s="36">
        <f t="shared" si="7"/>
        <v>0.67999999999301508</v>
      </c>
    </row>
    <row r="95" spans="1:12">
      <c r="A95" s="34" t="s">
        <v>59</v>
      </c>
      <c r="B95" s="35" t="s">
        <v>268</v>
      </c>
      <c r="C95" s="66" t="s">
        <v>278</v>
      </c>
      <c r="D95" s="67"/>
      <c r="E95" s="36">
        <v>1527454.16</v>
      </c>
      <c r="F95" s="36">
        <f t="shared" si="5"/>
        <v>1527454.16</v>
      </c>
      <c r="G95" s="36">
        <v>1527454.16</v>
      </c>
      <c r="H95" s="36"/>
      <c r="I95" s="36"/>
      <c r="J95" s="36">
        <f t="shared" si="6"/>
        <v>1527454.16</v>
      </c>
      <c r="K95" s="36">
        <f t="shared" si="4"/>
        <v>0</v>
      </c>
      <c r="L95" s="36">
        <f t="shared" si="7"/>
        <v>0</v>
      </c>
    </row>
    <row r="96" spans="1:12">
      <c r="A96" s="34" t="s">
        <v>59</v>
      </c>
      <c r="B96" s="35" t="s">
        <v>269</v>
      </c>
      <c r="C96" s="66" t="s">
        <v>357</v>
      </c>
      <c r="D96" s="67"/>
      <c r="E96" s="36">
        <v>3433448.78</v>
      </c>
      <c r="F96" s="36">
        <f t="shared" si="5"/>
        <v>3433448.78</v>
      </c>
      <c r="G96" s="36">
        <v>3433448.78</v>
      </c>
      <c r="H96" s="36"/>
      <c r="I96" s="36"/>
      <c r="J96" s="36">
        <f t="shared" si="6"/>
        <v>3433448.78</v>
      </c>
      <c r="K96" s="36">
        <f t="shared" si="4"/>
        <v>0</v>
      </c>
      <c r="L96" s="36">
        <f t="shared" si="7"/>
        <v>0</v>
      </c>
    </row>
    <row r="97" spans="1:12">
      <c r="A97" s="34" t="s">
        <v>60</v>
      </c>
      <c r="B97" s="35" t="s">
        <v>402</v>
      </c>
      <c r="C97" s="66" t="s">
        <v>339</v>
      </c>
      <c r="D97" s="67"/>
      <c r="E97" s="36">
        <v>792682.41</v>
      </c>
      <c r="F97" s="36">
        <f t="shared" si="5"/>
        <v>792682.41</v>
      </c>
      <c r="G97" s="36">
        <v>792682.41</v>
      </c>
      <c r="H97" s="36"/>
      <c r="I97" s="36"/>
      <c r="J97" s="36">
        <f t="shared" si="6"/>
        <v>792682.41</v>
      </c>
      <c r="K97" s="36">
        <f t="shared" si="4"/>
        <v>0</v>
      </c>
      <c r="L97" s="36">
        <f t="shared" si="7"/>
        <v>0</v>
      </c>
    </row>
    <row r="98" spans="1:12">
      <c r="A98" s="34" t="s">
        <v>63</v>
      </c>
      <c r="B98" s="35" t="s">
        <v>288</v>
      </c>
      <c r="C98" s="66" t="s">
        <v>340</v>
      </c>
      <c r="D98" s="67"/>
      <c r="E98" s="36">
        <v>520553</v>
      </c>
      <c r="F98" s="36">
        <f t="shared" si="5"/>
        <v>520553</v>
      </c>
      <c r="G98" s="36">
        <v>520553</v>
      </c>
      <c r="H98" s="36"/>
      <c r="I98" s="36"/>
      <c r="J98" s="36">
        <f t="shared" si="6"/>
        <v>520553</v>
      </c>
      <c r="K98" s="36">
        <f t="shared" si="4"/>
        <v>0</v>
      </c>
      <c r="L98" s="36">
        <f t="shared" si="7"/>
        <v>0</v>
      </c>
    </row>
    <row r="99" spans="1:12">
      <c r="A99" s="34" t="s">
        <v>59</v>
      </c>
      <c r="B99" s="35" t="s">
        <v>289</v>
      </c>
      <c r="C99" s="66" t="s">
        <v>358</v>
      </c>
      <c r="D99" s="67"/>
      <c r="E99" s="36">
        <v>179547</v>
      </c>
      <c r="F99" s="36">
        <f t="shared" si="5"/>
        <v>179547</v>
      </c>
      <c r="G99" s="36">
        <v>179547</v>
      </c>
      <c r="H99" s="36"/>
      <c r="I99" s="36"/>
      <c r="J99" s="36">
        <f t="shared" si="6"/>
        <v>179547</v>
      </c>
      <c r="K99" s="36">
        <f t="shared" si="4"/>
        <v>0</v>
      </c>
      <c r="L99" s="36">
        <f t="shared" si="7"/>
        <v>0</v>
      </c>
    </row>
    <row r="100" spans="1:12">
      <c r="A100" s="34" t="s">
        <v>59</v>
      </c>
      <c r="B100" s="35" t="s">
        <v>345</v>
      </c>
      <c r="C100" s="66" t="s">
        <v>359</v>
      </c>
      <c r="D100" s="67"/>
      <c r="E100" s="36">
        <v>14824000</v>
      </c>
      <c r="F100" s="36">
        <f t="shared" si="5"/>
        <v>14824000</v>
      </c>
      <c r="G100" s="36">
        <v>14824000</v>
      </c>
      <c r="H100" s="36"/>
      <c r="I100" s="36"/>
      <c r="J100" s="36">
        <f t="shared" si="6"/>
        <v>14824000</v>
      </c>
      <c r="K100" s="36">
        <f t="shared" si="4"/>
        <v>0</v>
      </c>
      <c r="L100" s="36">
        <f t="shared" si="7"/>
        <v>0</v>
      </c>
    </row>
    <row r="101" spans="1:12">
      <c r="A101" s="34" t="s">
        <v>59</v>
      </c>
      <c r="B101" s="35" t="s">
        <v>290</v>
      </c>
      <c r="C101" s="66" t="s">
        <v>382</v>
      </c>
      <c r="D101" s="67"/>
      <c r="E101" s="36">
        <v>646286.31000000006</v>
      </c>
      <c r="F101" s="36">
        <f t="shared" si="5"/>
        <v>646286.31000000006</v>
      </c>
      <c r="G101" s="36">
        <v>646286.31000000006</v>
      </c>
      <c r="H101" s="36"/>
      <c r="I101" s="36"/>
      <c r="J101" s="36">
        <f t="shared" si="6"/>
        <v>646286.31000000006</v>
      </c>
      <c r="K101" s="36">
        <f t="shared" si="4"/>
        <v>0</v>
      </c>
      <c r="L101" s="36">
        <f t="shared" si="7"/>
        <v>0</v>
      </c>
    </row>
    <row r="102" spans="1:12">
      <c r="A102" s="34" t="s">
        <v>59</v>
      </c>
      <c r="B102" s="35" t="s">
        <v>291</v>
      </c>
      <c r="C102" s="66" t="s">
        <v>344</v>
      </c>
      <c r="D102" s="67"/>
      <c r="E102" s="36">
        <v>5816574.8200000003</v>
      </c>
      <c r="F102" s="36">
        <f t="shared" si="5"/>
        <v>5816574.8200000003</v>
      </c>
      <c r="G102" s="36">
        <v>5816574.8200000003</v>
      </c>
      <c r="H102" s="36"/>
      <c r="I102" s="36"/>
      <c r="J102" s="36">
        <f t="shared" si="6"/>
        <v>5816574.8200000003</v>
      </c>
      <c r="K102" s="36">
        <f t="shared" si="4"/>
        <v>0</v>
      </c>
      <c r="L102" s="36">
        <f t="shared" si="7"/>
        <v>0</v>
      </c>
    </row>
    <row r="103" spans="1:12">
      <c r="A103" s="34" t="s">
        <v>63</v>
      </c>
      <c r="B103" s="35" t="s">
        <v>292</v>
      </c>
      <c r="C103" s="66" t="s">
        <v>248</v>
      </c>
      <c r="D103" s="67"/>
      <c r="E103" s="36">
        <v>3318437.62</v>
      </c>
      <c r="F103" s="36">
        <f t="shared" si="5"/>
        <v>3318437.62</v>
      </c>
      <c r="G103" s="36">
        <v>3318437.62</v>
      </c>
      <c r="H103" s="36"/>
      <c r="I103" s="36"/>
      <c r="J103" s="36">
        <f t="shared" si="6"/>
        <v>3318437.62</v>
      </c>
      <c r="K103" s="36">
        <f t="shared" si="4"/>
        <v>0</v>
      </c>
      <c r="L103" s="36">
        <f t="shared" si="7"/>
        <v>0</v>
      </c>
    </row>
    <row r="104" spans="1:12">
      <c r="A104" s="34" t="s">
        <v>63</v>
      </c>
      <c r="B104" s="35" t="s">
        <v>293</v>
      </c>
      <c r="C104" s="66" t="s">
        <v>279</v>
      </c>
      <c r="D104" s="67"/>
      <c r="E104" s="36">
        <v>1926000</v>
      </c>
      <c r="F104" s="36">
        <f t="shared" si="5"/>
        <v>1926000</v>
      </c>
      <c r="G104" s="36">
        <v>1926000</v>
      </c>
      <c r="H104" s="36"/>
      <c r="I104" s="36"/>
      <c r="J104" s="36">
        <f t="shared" si="6"/>
        <v>1926000</v>
      </c>
      <c r="K104" s="36">
        <f t="shared" si="4"/>
        <v>0</v>
      </c>
      <c r="L104" s="36">
        <f t="shared" si="7"/>
        <v>0</v>
      </c>
    </row>
    <row r="105" spans="1:12">
      <c r="A105" s="34" t="s">
        <v>63</v>
      </c>
      <c r="B105" s="35" t="s">
        <v>294</v>
      </c>
      <c r="C105" s="66" t="s">
        <v>280</v>
      </c>
      <c r="D105" s="67"/>
      <c r="E105" s="36">
        <v>1043709.07</v>
      </c>
      <c r="F105" s="36">
        <f t="shared" si="5"/>
        <v>1043709.07</v>
      </c>
      <c r="G105" s="36">
        <v>1043709.07</v>
      </c>
      <c r="H105" s="36"/>
      <c r="I105" s="36"/>
      <c r="J105" s="36">
        <f t="shared" si="6"/>
        <v>1043709.07</v>
      </c>
      <c r="K105" s="36">
        <f t="shared" si="4"/>
        <v>0</v>
      </c>
      <c r="L105" s="36">
        <f t="shared" si="7"/>
        <v>0</v>
      </c>
    </row>
    <row r="106" spans="1:12">
      <c r="A106" s="34" t="s">
        <v>63</v>
      </c>
      <c r="B106" s="35" t="s">
        <v>295</v>
      </c>
      <c r="C106" s="66" t="s">
        <v>281</v>
      </c>
      <c r="D106" s="67"/>
      <c r="E106" s="36">
        <v>11526218.810000001</v>
      </c>
      <c r="F106" s="36">
        <f t="shared" si="5"/>
        <v>11526218.810000001</v>
      </c>
      <c r="G106" s="36">
        <v>10680264.67</v>
      </c>
      <c r="H106" s="36"/>
      <c r="I106" s="36"/>
      <c r="J106" s="36">
        <f t="shared" si="6"/>
        <v>10680264.67</v>
      </c>
      <c r="K106" s="36">
        <f t="shared" si="4"/>
        <v>845954.1400000006</v>
      </c>
      <c r="L106" s="36">
        <f t="shared" si="7"/>
        <v>845954.1400000006</v>
      </c>
    </row>
    <row r="107" spans="1:12" ht="22.5">
      <c r="A107" s="34" t="s">
        <v>61</v>
      </c>
      <c r="B107" s="35" t="s">
        <v>296</v>
      </c>
      <c r="C107" s="66" t="s">
        <v>249</v>
      </c>
      <c r="D107" s="67"/>
      <c r="E107" s="36">
        <v>4100000</v>
      </c>
      <c r="F107" s="36">
        <f t="shared" si="5"/>
        <v>4100000</v>
      </c>
      <c r="G107" s="36">
        <v>4100000</v>
      </c>
      <c r="H107" s="36"/>
      <c r="I107" s="36"/>
      <c r="J107" s="36">
        <f t="shared" si="6"/>
        <v>4100000</v>
      </c>
      <c r="K107" s="36">
        <f t="shared" si="4"/>
        <v>0</v>
      </c>
      <c r="L107" s="36">
        <f t="shared" si="7"/>
        <v>0</v>
      </c>
    </row>
    <row r="108" spans="1:12">
      <c r="A108" s="34" t="s">
        <v>58</v>
      </c>
      <c r="B108" s="35" t="s">
        <v>297</v>
      </c>
      <c r="C108" s="66" t="s">
        <v>135</v>
      </c>
      <c r="D108" s="67"/>
      <c r="E108" s="36">
        <v>495800</v>
      </c>
      <c r="F108" s="36">
        <f t="shared" si="5"/>
        <v>495800</v>
      </c>
      <c r="G108" s="36">
        <v>492255.07</v>
      </c>
      <c r="H108" s="36"/>
      <c r="I108" s="36"/>
      <c r="J108" s="36">
        <f t="shared" si="6"/>
        <v>492255.07</v>
      </c>
      <c r="K108" s="36">
        <f t="shared" si="4"/>
        <v>3544.929999999993</v>
      </c>
      <c r="L108" s="36">
        <f t="shared" si="7"/>
        <v>3544.929999999993</v>
      </c>
    </row>
    <row r="109" spans="1:12">
      <c r="A109" s="34" t="s">
        <v>59</v>
      </c>
      <c r="B109" s="35" t="s">
        <v>298</v>
      </c>
      <c r="C109" s="66" t="s">
        <v>136</v>
      </c>
      <c r="D109" s="67"/>
      <c r="E109" s="36">
        <v>3812555.89</v>
      </c>
      <c r="F109" s="36">
        <f t="shared" si="5"/>
        <v>3812555.89</v>
      </c>
      <c r="G109" s="36">
        <v>3812555.88</v>
      </c>
      <c r="H109" s="36"/>
      <c r="I109" s="36"/>
      <c r="J109" s="36">
        <f t="shared" si="6"/>
        <v>3812555.88</v>
      </c>
      <c r="K109" s="36">
        <f t="shared" si="4"/>
        <v>1.0000000242143869E-2</v>
      </c>
      <c r="L109" s="36">
        <f t="shared" si="7"/>
        <v>1.0000000242143869E-2</v>
      </c>
    </row>
    <row r="110" spans="1:12">
      <c r="A110" s="34" t="s">
        <v>59</v>
      </c>
      <c r="B110" s="35" t="s">
        <v>299</v>
      </c>
      <c r="C110" s="66" t="s">
        <v>252</v>
      </c>
      <c r="D110" s="67"/>
      <c r="E110" s="36">
        <v>3657466.35</v>
      </c>
      <c r="F110" s="36">
        <f t="shared" si="5"/>
        <v>3657466.35</v>
      </c>
      <c r="G110" s="36">
        <v>2759301.65</v>
      </c>
      <c r="H110" s="36"/>
      <c r="I110" s="36"/>
      <c r="J110" s="36">
        <f t="shared" si="6"/>
        <v>2759301.65</v>
      </c>
      <c r="K110" s="36">
        <f t="shared" si="4"/>
        <v>898164.70000000019</v>
      </c>
      <c r="L110" s="36">
        <f t="shared" si="7"/>
        <v>898164.70000000019</v>
      </c>
    </row>
    <row r="111" spans="1:12">
      <c r="A111" s="34" t="s">
        <v>63</v>
      </c>
      <c r="B111" s="35" t="s">
        <v>300</v>
      </c>
      <c r="C111" s="66" t="s">
        <v>282</v>
      </c>
      <c r="D111" s="67"/>
      <c r="E111" s="36">
        <v>109334.58</v>
      </c>
      <c r="F111" s="36">
        <f t="shared" si="5"/>
        <v>109334.58</v>
      </c>
      <c r="G111" s="36">
        <v>109334.58</v>
      </c>
      <c r="H111" s="36"/>
      <c r="I111" s="36"/>
      <c r="J111" s="36">
        <f t="shared" si="6"/>
        <v>109334.58</v>
      </c>
      <c r="K111" s="36">
        <f t="shared" si="4"/>
        <v>0</v>
      </c>
      <c r="L111" s="36">
        <f t="shared" si="7"/>
        <v>0</v>
      </c>
    </row>
    <row r="112" spans="1:12">
      <c r="A112" s="34" t="s">
        <v>64</v>
      </c>
      <c r="B112" s="35" t="s">
        <v>301</v>
      </c>
      <c r="C112" s="66" t="s">
        <v>341</v>
      </c>
      <c r="D112" s="67"/>
      <c r="E112" s="36">
        <v>177200</v>
      </c>
      <c r="F112" s="36">
        <f t="shared" si="5"/>
        <v>177200</v>
      </c>
      <c r="G112" s="36">
        <v>177200</v>
      </c>
      <c r="H112" s="36"/>
      <c r="I112" s="36"/>
      <c r="J112" s="36">
        <f t="shared" si="6"/>
        <v>177200</v>
      </c>
      <c r="K112" s="36">
        <f t="shared" si="4"/>
        <v>0</v>
      </c>
      <c r="L112" s="36">
        <f t="shared" si="7"/>
        <v>0</v>
      </c>
    </row>
    <row r="113" spans="1:12">
      <c r="A113" s="34" t="s">
        <v>63</v>
      </c>
      <c r="B113" s="35" t="s">
        <v>326</v>
      </c>
      <c r="C113" s="66" t="s">
        <v>283</v>
      </c>
      <c r="D113" s="67"/>
      <c r="E113" s="36">
        <v>1500000</v>
      </c>
      <c r="F113" s="36">
        <f t="shared" si="5"/>
        <v>1500000</v>
      </c>
      <c r="G113" s="36">
        <v>1500000</v>
      </c>
      <c r="H113" s="36"/>
      <c r="I113" s="36"/>
      <c r="J113" s="36">
        <f t="shared" si="6"/>
        <v>1500000</v>
      </c>
      <c r="K113" s="36">
        <f t="shared" si="4"/>
        <v>0</v>
      </c>
      <c r="L113" s="36">
        <f t="shared" si="7"/>
        <v>0</v>
      </c>
    </row>
    <row r="114" spans="1:12">
      <c r="A114" s="34" t="s">
        <v>63</v>
      </c>
      <c r="B114" s="35" t="s">
        <v>327</v>
      </c>
      <c r="C114" s="66" t="s">
        <v>284</v>
      </c>
      <c r="D114" s="67"/>
      <c r="E114" s="36">
        <v>2500000</v>
      </c>
      <c r="F114" s="36">
        <f t="shared" si="5"/>
        <v>2500000</v>
      </c>
      <c r="G114" s="36">
        <v>2500000</v>
      </c>
      <c r="H114" s="36"/>
      <c r="I114" s="36"/>
      <c r="J114" s="36">
        <f t="shared" si="6"/>
        <v>2500000</v>
      </c>
      <c r="K114" s="36">
        <f t="shared" si="4"/>
        <v>0</v>
      </c>
      <c r="L114" s="36">
        <f t="shared" si="7"/>
        <v>0</v>
      </c>
    </row>
    <row r="115" spans="1:12">
      <c r="A115" s="34" t="s">
        <v>63</v>
      </c>
      <c r="B115" s="35" t="s">
        <v>328</v>
      </c>
      <c r="C115" s="66" t="s">
        <v>391</v>
      </c>
      <c r="D115" s="67"/>
      <c r="E115" s="36">
        <v>565090</v>
      </c>
      <c r="F115" s="36">
        <f t="shared" si="5"/>
        <v>565090</v>
      </c>
      <c r="G115" s="36">
        <v>565090</v>
      </c>
      <c r="H115" s="36"/>
      <c r="I115" s="36"/>
      <c r="J115" s="36">
        <f t="shared" si="6"/>
        <v>565090</v>
      </c>
      <c r="K115" s="36">
        <f t="shared" si="4"/>
        <v>0</v>
      </c>
      <c r="L115" s="36">
        <f t="shared" si="7"/>
        <v>0</v>
      </c>
    </row>
    <row r="116" spans="1:12">
      <c r="A116" s="34" t="s">
        <v>59</v>
      </c>
      <c r="B116" s="35" t="s">
        <v>329</v>
      </c>
      <c r="C116" s="66" t="s">
        <v>352</v>
      </c>
      <c r="D116" s="67"/>
      <c r="E116" s="36">
        <v>2965245.62</v>
      </c>
      <c r="F116" s="36">
        <f t="shared" si="5"/>
        <v>2965245.62</v>
      </c>
      <c r="G116" s="36">
        <v>1359481.8</v>
      </c>
      <c r="H116" s="36"/>
      <c r="I116" s="36"/>
      <c r="J116" s="36">
        <f t="shared" si="6"/>
        <v>1359481.8</v>
      </c>
      <c r="K116" s="36">
        <f t="shared" si="4"/>
        <v>1605763.82</v>
      </c>
      <c r="L116" s="36">
        <f t="shared" si="7"/>
        <v>1605763.82</v>
      </c>
    </row>
    <row r="117" spans="1:12">
      <c r="A117" s="34" t="s">
        <v>59</v>
      </c>
      <c r="B117" s="35" t="s">
        <v>330</v>
      </c>
      <c r="C117" s="66" t="s">
        <v>137</v>
      </c>
      <c r="D117" s="67"/>
      <c r="E117" s="36">
        <v>833322.05</v>
      </c>
      <c r="F117" s="36">
        <f t="shared" si="5"/>
        <v>833322.05</v>
      </c>
      <c r="G117" s="36">
        <v>833322.05</v>
      </c>
      <c r="H117" s="36"/>
      <c r="I117" s="36"/>
      <c r="J117" s="36">
        <f t="shared" si="6"/>
        <v>833322.05</v>
      </c>
      <c r="K117" s="36">
        <f t="shared" si="4"/>
        <v>0</v>
      </c>
      <c r="L117" s="36">
        <f t="shared" si="7"/>
        <v>0</v>
      </c>
    </row>
    <row r="118" spans="1:12">
      <c r="A118" s="34" t="s">
        <v>64</v>
      </c>
      <c r="B118" s="35" t="s">
        <v>331</v>
      </c>
      <c r="C118" s="66" t="s">
        <v>342</v>
      </c>
      <c r="D118" s="67"/>
      <c r="E118" s="36">
        <v>192000</v>
      </c>
      <c r="F118" s="36">
        <f t="shared" si="5"/>
        <v>192000</v>
      </c>
      <c r="G118" s="65">
        <v>183891.39</v>
      </c>
      <c r="H118" s="36"/>
      <c r="I118" s="36"/>
      <c r="J118" s="36">
        <f t="shared" si="6"/>
        <v>183891.39</v>
      </c>
      <c r="K118" s="36">
        <f t="shared" si="4"/>
        <v>8108.609999999986</v>
      </c>
      <c r="L118" s="36">
        <f t="shared" si="7"/>
        <v>8108.609999999986</v>
      </c>
    </row>
    <row r="119" spans="1:12">
      <c r="A119" s="34" t="s">
        <v>60</v>
      </c>
      <c r="B119" s="35" t="s">
        <v>332</v>
      </c>
      <c r="C119" s="66" t="s">
        <v>321</v>
      </c>
      <c r="D119" s="67"/>
      <c r="E119" s="36">
        <v>370406.32</v>
      </c>
      <c r="F119" s="36">
        <f t="shared" si="5"/>
        <v>370406.32</v>
      </c>
      <c r="G119" s="36">
        <v>370406.32</v>
      </c>
      <c r="H119" s="54"/>
      <c r="I119" s="36"/>
      <c r="J119" s="36">
        <f t="shared" si="6"/>
        <v>370406.32</v>
      </c>
      <c r="K119" s="36">
        <f t="shared" si="4"/>
        <v>0</v>
      </c>
      <c r="L119" s="36">
        <f t="shared" si="7"/>
        <v>0</v>
      </c>
    </row>
    <row r="120" spans="1:12">
      <c r="A120" s="34" t="s">
        <v>60</v>
      </c>
      <c r="B120" s="35" t="s">
        <v>333</v>
      </c>
      <c r="C120" s="66" t="s">
        <v>250</v>
      </c>
      <c r="D120" s="75"/>
      <c r="E120" s="36">
        <v>188267</v>
      </c>
      <c r="F120" s="36">
        <f t="shared" si="5"/>
        <v>188267</v>
      </c>
      <c r="G120" s="36">
        <v>188267</v>
      </c>
      <c r="H120" s="54"/>
      <c r="I120" s="36"/>
      <c r="J120" s="36">
        <f t="shared" si="6"/>
        <v>188267</v>
      </c>
      <c r="K120" s="36">
        <f t="shared" si="4"/>
        <v>0</v>
      </c>
      <c r="L120" s="36">
        <f t="shared" si="7"/>
        <v>0</v>
      </c>
    </row>
    <row r="121" spans="1:12">
      <c r="A121" s="34" t="s">
        <v>55</v>
      </c>
      <c r="B121" s="35" t="s">
        <v>334</v>
      </c>
      <c r="C121" s="66" t="s">
        <v>139</v>
      </c>
      <c r="D121" s="67"/>
      <c r="E121" s="36">
        <v>2999076.5</v>
      </c>
      <c r="F121" s="36">
        <f t="shared" si="5"/>
        <v>2999076.5</v>
      </c>
      <c r="G121" s="36">
        <v>2999076.5</v>
      </c>
      <c r="H121" s="36"/>
      <c r="I121" s="36"/>
      <c r="J121" s="36">
        <f t="shared" si="6"/>
        <v>2999076.5</v>
      </c>
      <c r="K121" s="36">
        <f t="shared" si="4"/>
        <v>0</v>
      </c>
      <c r="L121" s="36">
        <f t="shared" si="7"/>
        <v>0</v>
      </c>
    </row>
    <row r="122" spans="1:12">
      <c r="A122" s="34" t="s">
        <v>56</v>
      </c>
      <c r="B122" s="35" t="s">
        <v>395</v>
      </c>
      <c r="C122" s="66" t="s">
        <v>140</v>
      </c>
      <c r="D122" s="67"/>
      <c r="E122" s="36">
        <v>898473.1</v>
      </c>
      <c r="F122" s="36">
        <f t="shared" si="5"/>
        <v>898473.1</v>
      </c>
      <c r="G122" s="36">
        <v>898473.1</v>
      </c>
      <c r="H122" s="36"/>
      <c r="I122" s="36"/>
      <c r="J122" s="36">
        <f t="shared" si="6"/>
        <v>898473.1</v>
      </c>
      <c r="K122" s="36">
        <f t="shared" si="4"/>
        <v>0</v>
      </c>
      <c r="L122" s="36">
        <f t="shared" si="7"/>
        <v>0</v>
      </c>
    </row>
    <row r="123" spans="1:12">
      <c r="A123" s="34" t="s">
        <v>63</v>
      </c>
      <c r="B123" s="35" t="s">
        <v>335</v>
      </c>
      <c r="C123" s="66" t="s">
        <v>287</v>
      </c>
      <c r="D123" s="67"/>
      <c r="E123" s="36">
        <v>35090</v>
      </c>
      <c r="F123" s="36">
        <f t="shared" si="5"/>
        <v>35090</v>
      </c>
      <c r="G123" s="36">
        <v>35090</v>
      </c>
      <c r="H123" s="36"/>
      <c r="I123" s="36"/>
      <c r="J123" s="36">
        <f t="shared" si="6"/>
        <v>35090</v>
      </c>
      <c r="K123" s="36">
        <f t="shared" si="4"/>
        <v>0</v>
      </c>
      <c r="L123" s="36">
        <f t="shared" si="7"/>
        <v>0</v>
      </c>
    </row>
    <row r="124" spans="1:12">
      <c r="A124" s="34" t="s">
        <v>65</v>
      </c>
      <c r="B124" s="35" t="s">
        <v>346</v>
      </c>
      <c r="C124" s="66" t="s">
        <v>141</v>
      </c>
      <c r="D124" s="67"/>
      <c r="E124" s="36">
        <v>403389</v>
      </c>
      <c r="F124" s="36">
        <f t="shared" si="5"/>
        <v>403389</v>
      </c>
      <c r="G124" s="36">
        <v>403389</v>
      </c>
      <c r="H124" s="36"/>
      <c r="I124" s="36"/>
      <c r="J124" s="36">
        <f t="shared" si="6"/>
        <v>403389</v>
      </c>
      <c r="K124" s="36">
        <f t="shared" si="4"/>
        <v>0</v>
      </c>
      <c r="L124" s="36">
        <f t="shared" si="7"/>
        <v>0</v>
      </c>
    </row>
    <row r="125" spans="1:12">
      <c r="A125" s="34" t="s">
        <v>58</v>
      </c>
      <c r="B125" s="35" t="s">
        <v>347</v>
      </c>
      <c r="C125" s="66" t="s">
        <v>322</v>
      </c>
      <c r="D125" s="67"/>
      <c r="E125" s="36">
        <v>109431.29</v>
      </c>
      <c r="F125" s="36">
        <f t="shared" si="5"/>
        <v>109431.29</v>
      </c>
      <c r="G125" s="36">
        <v>108517.34</v>
      </c>
      <c r="H125" s="36"/>
      <c r="I125" s="36"/>
      <c r="J125" s="36">
        <f t="shared" si="6"/>
        <v>108517.34</v>
      </c>
      <c r="K125" s="36">
        <f t="shared" si="4"/>
        <v>913.94999999999709</v>
      </c>
      <c r="L125" s="36">
        <f t="shared" si="7"/>
        <v>913.94999999999709</v>
      </c>
    </row>
    <row r="126" spans="1:12">
      <c r="A126" s="34" t="s">
        <v>286</v>
      </c>
      <c r="B126" s="35" t="s">
        <v>348</v>
      </c>
      <c r="C126" s="66" t="s">
        <v>285</v>
      </c>
      <c r="D126" s="67"/>
      <c r="E126" s="36">
        <v>100880</v>
      </c>
      <c r="F126" s="36">
        <f t="shared" si="5"/>
        <v>100880</v>
      </c>
      <c r="G126" s="36">
        <v>100880</v>
      </c>
      <c r="H126" s="36"/>
      <c r="I126" s="36"/>
      <c r="J126" s="36">
        <f t="shared" si="6"/>
        <v>100880</v>
      </c>
      <c r="K126" s="36">
        <f t="shared" si="4"/>
        <v>0</v>
      </c>
      <c r="L126" s="36">
        <f t="shared" si="7"/>
        <v>0</v>
      </c>
    </row>
    <row r="127" spans="1:12">
      <c r="A127" s="34" t="s">
        <v>59</v>
      </c>
      <c r="B127" s="35" t="s">
        <v>349</v>
      </c>
      <c r="C127" s="66" t="s">
        <v>398</v>
      </c>
      <c r="D127" s="67"/>
      <c r="E127" s="36">
        <v>2400</v>
      </c>
      <c r="F127" s="36">
        <f t="shared" si="5"/>
        <v>2400</v>
      </c>
      <c r="G127" s="36">
        <v>2400</v>
      </c>
      <c r="H127" s="36"/>
      <c r="I127" s="36"/>
      <c r="J127" s="36">
        <f t="shared" si="6"/>
        <v>2400</v>
      </c>
      <c r="K127" s="36">
        <f t="shared" si="4"/>
        <v>0</v>
      </c>
      <c r="L127" s="36">
        <f t="shared" si="7"/>
        <v>0</v>
      </c>
    </row>
    <row r="128" spans="1:12">
      <c r="A128" s="34" t="s">
        <v>60</v>
      </c>
      <c r="B128" s="35" t="s">
        <v>350</v>
      </c>
      <c r="C128" s="66" t="s">
        <v>142</v>
      </c>
      <c r="D128" s="67"/>
      <c r="E128" s="36">
        <v>3307490.52</v>
      </c>
      <c r="F128" s="36">
        <f t="shared" si="5"/>
        <v>3307490.52</v>
      </c>
      <c r="G128" s="36">
        <v>3305316.52</v>
      </c>
      <c r="H128" s="36"/>
      <c r="I128" s="36"/>
      <c r="J128" s="36">
        <f t="shared" si="6"/>
        <v>3305316.52</v>
      </c>
      <c r="K128" s="36">
        <f t="shared" si="4"/>
        <v>2174</v>
      </c>
      <c r="L128" s="36">
        <f t="shared" si="7"/>
        <v>2174</v>
      </c>
    </row>
    <row r="129" spans="1:12">
      <c r="A129" s="34" t="s">
        <v>62</v>
      </c>
      <c r="B129" s="35" t="s">
        <v>351</v>
      </c>
      <c r="C129" s="66" t="s">
        <v>143</v>
      </c>
      <c r="D129" s="67"/>
      <c r="E129" s="36">
        <v>452238.29</v>
      </c>
      <c r="F129" s="36">
        <f t="shared" si="5"/>
        <v>452238.29</v>
      </c>
      <c r="G129" s="36">
        <v>452238.29</v>
      </c>
      <c r="H129" s="36"/>
      <c r="I129" s="36"/>
      <c r="J129" s="36">
        <f t="shared" si="6"/>
        <v>452238.29</v>
      </c>
      <c r="K129" s="36">
        <f t="shared" si="4"/>
        <v>0</v>
      </c>
      <c r="L129" s="36">
        <f t="shared" si="7"/>
        <v>0</v>
      </c>
    </row>
    <row r="130" spans="1:12">
      <c r="A130" s="34" t="s">
        <v>63</v>
      </c>
      <c r="B130" s="35" t="s">
        <v>367</v>
      </c>
      <c r="C130" s="66" t="s">
        <v>394</v>
      </c>
      <c r="D130" s="67"/>
      <c r="E130" s="36">
        <v>51670</v>
      </c>
      <c r="F130" s="36">
        <f t="shared" si="5"/>
        <v>51670</v>
      </c>
      <c r="G130" s="36">
        <v>51670</v>
      </c>
      <c r="H130" s="36"/>
      <c r="I130" s="36"/>
      <c r="J130" s="36">
        <f t="shared" si="6"/>
        <v>51670</v>
      </c>
      <c r="K130" s="36">
        <f t="shared" si="4"/>
        <v>0</v>
      </c>
      <c r="L130" s="36">
        <f t="shared" si="7"/>
        <v>0</v>
      </c>
    </row>
    <row r="131" spans="1:12">
      <c r="A131" s="34" t="s">
        <v>64</v>
      </c>
      <c r="B131" s="35" t="s">
        <v>368</v>
      </c>
      <c r="C131" s="66" t="s">
        <v>144</v>
      </c>
      <c r="D131" s="67"/>
      <c r="E131" s="36">
        <v>228286.95</v>
      </c>
      <c r="F131" s="36">
        <f t="shared" si="5"/>
        <v>228286.95</v>
      </c>
      <c r="G131" s="36">
        <v>228286.95</v>
      </c>
      <c r="H131" s="36"/>
      <c r="I131" s="36"/>
      <c r="J131" s="36">
        <f t="shared" si="6"/>
        <v>228286.95</v>
      </c>
      <c r="K131" s="36">
        <f t="shared" si="4"/>
        <v>0</v>
      </c>
      <c r="L131" s="36">
        <f t="shared" si="7"/>
        <v>0</v>
      </c>
    </row>
    <row r="132" spans="1:12">
      <c r="A132" s="34" t="s">
        <v>60</v>
      </c>
      <c r="B132" s="35" t="s">
        <v>369</v>
      </c>
      <c r="C132" s="66" t="s">
        <v>392</v>
      </c>
      <c r="D132" s="67"/>
      <c r="E132" s="36">
        <v>66312.12</v>
      </c>
      <c r="F132" s="36">
        <f t="shared" si="5"/>
        <v>66312.12</v>
      </c>
      <c r="G132" s="36">
        <v>66312.12</v>
      </c>
      <c r="H132" s="36"/>
      <c r="I132" s="36"/>
      <c r="J132" s="36">
        <f t="shared" si="6"/>
        <v>66312.12</v>
      </c>
      <c r="K132" s="36">
        <f t="shared" si="4"/>
        <v>0</v>
      </c>
      <c r="L132" s="36">
        <f t="shared" si="7"/>
        <v>0</v>
      </c>
    </row>
    <row r="133" spans="1:12">
      <c r="A133" s="34" t="s">
        <v>63</v>
      </c>
      <c r="B133" s="35" t="s">
        <v>370</v>
      </c>
      <c r="C133" s="66" t="s">
        <v>393</v>
      </c>
      <c r="D133" s="67"/>
      <c r="E133" s="36">
        <v>33687.879999999997</v>
      </c>
      <c r="F133" s="36">
        <f t="shared" si="5"/>
        <v>33687.879999999997</v>
      </c>
      <c r="G133" s="36">
        <v>33687.879999999997</v>
      </c>
      <c r="H133" s="36"/>
      <c r="I133" s="36"/>
      <c r="J133" s="36">
        <f t="shared" si="6"/>
        <v>33687.879999999997</v>
      </c>
      <c r="K133" s="36">
        <f t="shared" si="4"/>
        <v>0</v>
      </c>
      <c r="L133" s="36">
        <f t="shared" si="7"/>
        <v>0</v>
      </c>
    </row>
    <row r="134" spans="1:12">
      <c r="A134" s="34" t="s">
        <v>55</v>
      </c>
      <c r="B134" s="35" t="s">
        <v>371</v>
      </c>
      <c r="C134" s="66" t="s">
        <v>399</v>
      </c>
      <c r="D134" s="67"/>
      <c r="E134" s="36">
        <v>100000</v>
      </c>
      <c r="F134" s="36">
        <f t="shared" si="5"/>
        <v>100000</v>
      </c>
      <c r="G134" s="36">
        <v>100000</v>
      </c>
      <c r="H134" s="36"/>
      <c r="I134" s="36"/>
      <c r="J134" s="36">
        <f t="shared" si="6"/>
        <v>100000</v>
      </c>
      <c r="K134" s="36">
        <f t="shared" si="4"/>
        <v>0</v>
      </c>
      <c r="L134" s="36">
        <f t="shared" si="7"/>
        <v>0</v>
      </c>
    </row>
    <row r="135" spans="1:12">
      <c r="A135" s="34" t="s">
        <v>56</v>
      </c>
      <c r="B135" s="35" t="s">
        <v>372</v>
      </c>
      <c r="C135" s="66" t="s">
        <v>400</v>
      </c>
      <c r="D135" s="67"/>
      <c r="E135" s="36">
        <v>30300</v>
      </c>
      <c r="F135" s="36">
        <f t="shared" si="5"/>
        <v>30300</v>
      </c>
      <c r="G135" s="36">
        <v>30300</v>
      </c>
      <c r="H135" s="36"/>
      <c r="I135" s="36"/>
      <c r="J135" s="36">
        <f t="shared" si="6"/>
        <v>30300</v>
      </c>
      <c r="K135" s="36">
        <f t="shared" si="4"/>
        <v>0</v>
      </c>
      <c r="L135" s="36">
        <f t="shared" si="7"/>
        <v>0</v>
      </c>
    </row>
    <row r="136" spans="1:12">
      <c r="A136" s="34" t="s">
        <v>62</v>
      </c>
      <c r="B136" s="35" t="s">
        <v>373</v>
      </c>
      <c r="C136" s="66" t="s">
        <v>375</v>
      </c>
      <c r="D136" s="67"/>
      <c r="E136" s="36">
        <v>99990</v>
      </c>
      <c r="F136" s="36">
        <f t="shared" si="5"/>
        <v>99990</v>
      </c>
      <c r="G136" s="36">
        <v>99990</v>
      </c>
      <c r="H136" s="36"/>
      <c r="I136" s="36"/>
      <c r="J136" s="36">
        <f t="shared" si="6"/>
        <v>99990</v>
      </c>
      <c r="K136" s="36">
        <f t="shared" si="4"/>
        <v>0</v>
      </c>
      <c r="L136" s="36">
        <f t="shared" si="7"/>
        <v>0</v>
      </c>
    </row>
    <row r="137" spans="1:12">
      <c r="A137" s="34" t="s">
        <v>60</v>
      </c>
      <c r="B137" s="35" t="s">
        <v>374</v>
      </c>
      <c r="C137" s="66" t="s">
        <v>145</v>
      </c>
      <c r="D137" s="67"/>
      <c r="E137" s="36">
        <v>529657.91</v>
      </c>
      <c r="F137" s="36">
        <f t="shared" ref="F137:F145" si="8">E137</f>
        <v>529657.91</v>
      </c>
      <c r="G137" s="36">
        <v>529657.91</v>
      </c>
      <c r="H137" s="36"/>
      <c r="I137" s="36"/>
      <c r="J137" s="36">
        <f t="shared" ref="J137:J146" si="9">G137</f>
        <v>529657.91</v>
      </c>
      <c r="K137" s="36">
        <f t="shared" ref="K137:K145" si="10">E137-G137</f>
        <v>0</v>
      </c>
      <c r="L137" s="36">
        <f t="shared" ref="L137:L145" si="11">F137-G137</f>
        <v>0</v>
      </c>
    </row>
    <row r="138" spans="1:12">
      <c r="A138" s="34" t="s">
        <v>62</v>
      </c>
      <c r="B138" s="35" t="s">
        <v>403</v>
      </c>
      <c r="C138" s="66" t="s">
        <v>146</v>
      </c>
      <c r="D138" s="67"/>
      <c r="E138" s="36">
        <v>92858</v>
      </c>
      <c r="F138" s="36">
        <f t="shared" si="8"/>
        <v>92858</v>
      </c>
      <c r="G138" s="36">
        <v>92858</v>
      </c>
      <c r="H138" s="36"/>
      <c r="I138" s="36"/>
      <c r="J138" s="36">
        <f t="shared" si="9"/>
        <v>92858</v>
      </c>
      <c r="K138" s="36">
        <f t="shared" si="10"/>
        <v>0</v>
      </c>
      <c r="L138" s="36">
        <f t="shared" si="11"/>
        <v>0</v>
      </c>
    </row>
    <row r="139" spans="1:12">
      <c r="A139" s="34" t="s">
        <v>64</v>
      </c>
      <c r="B139" s="35" t="s">
        <v>404</v>
      </c>
      <c r="C139" s="66" t="s">
        <v>147</v>
      </c>
      <c r="D139" s="67"/>
      <c r="E139" s="36">
        <v>56559</v>
      </c>
      <c r="F139" s="36">
        <f t="shared" si="8"/>
        <v>56559</v>
      </c>
      <c r="G139" s="36">
        <v>56559</v>
      </c>
      <c r="H139" s="36"/>
      <c r="I139" s="36"/>
      <c r="J139" s="36">
        <f t="shared" si="9"/>
        <v>56559</v>
      </c>
      <c r="K139" s="36">
        <f t="shared" si="10"/>
        <v>0</v>
      </c>
      <c r="L139" s="36">
        <f t="shared" si="11"/>
        <v>0</v>
      </c>
    </row>
    <row r="140" spans="1:12">
      <c r="A140" s="34" t="s">
        <v>55</v>
      </c>
      <c r="B140" s="35" t="s">
        <v>405</v>
      </c>
      <c r="C140" s="66" t="s">
        <v>148</v>
      </c>
      <c r="D140" s="67"/>
      <c r="E140" s="36">
        <v>1304948.18</v>
      </c>
      <c r="F140" s="36">
        <f t="shared" si="8"/>
        <v>1304948.18</v>
      </c>
      <c r="G140" s="36">
        <v>1304948.18</v>
      </c>
      <c r="H140" s="36"/>
      <c r="I140" s="36"/>
      <c r="J140" s="36">
        <f t="shared" si="9"/>
        <v>1304948.18</v>
      </c>
      <c r="K140" s="36">
        <f t="shared" si="10"/>
        <v>0</v>
      </c>
      <c r="L140" s="36">
        <f t="shared" si="11"/>
        <v>0</v>
      </c>
    </row>
    <row r="141" spans="1:12">
      <c r="A141" s="34" t="s">
        <v>56</v>
      </c>
      <c r="B141" s="35" t="s">
        <v>406</v>
      </c>
      <c r="C141" s="66" t="s">
        <v>149</v>
      </c>
      <c r="D141" s="67"/>
      <c r="E141" s="36">
        <v>394094.33</v>
      </c>
      <c r="F141" s="36">
        <f t="shared" si="8"/>
        <v>394094.33</v>
      </c>
      <c r="G141" s="36">
        <v>394094.33</v>
      </c>
      <c r="H141" s="36"/>
      <c r="I141" s="36"/>
      <c r="J141" s="36">
        <f t="shared" si="9"/>
        <v>394094.33</v>
      </c>
      <c r="K141" s="36">
        <f t="shared" si="10"/>
        <v>0</v>
      </c>
      <c r="L141" s="36">
        <f t="shared" si="11"/>
        <v>0</v>
      </c>
    </row>
    <row r="142" spans="1:12">
      <c r="A142" s="34" t="s">
        <v>58</v>
      </c>
      <c r="B142" s="35" t="s">
        <v>407</v>
      </c>
      <c r="C142" s="66" t="s">
        <v>323</v>
      </c>
      <c r="D142" s="67"/>
      <c r="E142" s="36">
        <v>42109.16</v>
      </c>
      <c r="F142" s="36">
        <f t="shared" si="8"/>
        <v>42109.16</v>
      </c>
      <c r="G142" s="36">
        <v>42109.16</v>
      </c>
      <c r="H142" s="36"/>
      <c r="I142" s="36"/>
      <c r="J142" s="36">
        <f t="shared" si="9"/>
        <v>42109.16</v>
      </c>
      <c r="K142" s="36">
        <f t="shared" si="10"/>
        <v>0</v>
      </c>
      <c r="L142" s="36">
        <f t="shared" si="11"/>
        <v>0</v>
      </c>
    </row>
    <row r="143" spans="1:12">
      <c r="A143" s="34" t="s">
        <v>60</v>
      </c>
      <c r="B143" s="35" t="s">
        <v>408</v>
      </c>
      <c r="C143" s="66" t="s">
        <v>150</v>
      </c>
      <c r="D143" s="67"/>
      <c r="E143" s="36">
        <v>1795567.7</v>
      </c>
      <c r="F143" s="36">
        <f t="shared" si="8"/>
        <v>1795567.7</v>
      </c>
      <c r="G143" s="36">
        <v>1795567.7</v>
      </c>
      <c r="H143" s="36"/>
      <c r="I143" s="36"/>
      <c r="J143" s="36">
        <f t="shared" si="9"/>
        <v>1795567.7</v>
      </c>
      <c r="K143" s="36">
        <f t="shared" si="10"/>
        <v>0</v>
      </c>
      <c r="L143" s="36">
        <f t="shared" si="11"/>
        <v>0</v>
      </c>
    </row>
    <row r="144" spans="1:12">
      <c r="A144" s="34" t="s">
        <v>64</v>
      </c>
      <c r="B144" s="35" t="s">
        <v>409</v>
      </c>
      <c r="C144" s="66" t="s">
        <v>151</v>
      </c>
      <c r="D144" s="67"/>
      <c r="E144" s="36">
        <v>25856.7</v>
      </c>
      <c r="F144" s="36">
        <f t="shared" si="8"/>
        <v>25856.7</v>
      </c>
      <c r="G144" s="36">
        <v>25856.7</v>
      </c>
      <c r="H144" s="36"/>
      <c r="I144" s="36"/>
      <c r="J144" s="36">
        <f t="shared" si="9"/>
        <v>25856.7</v>
      </c>
      <c r="K144" s="36">
        <f t="shared" si="10"/>
        <v>0</v>
      </c>
      <c r="L144" s="36">
        <f t="shared" si="11"/>
        <v>0</v>
      </c>
    </row>
    <row r="145" spans="1:12">
      <c r="A145" s="34" t="s">
        <v>66</v>
      </c>
      <c r="B145" s="35" t="s">
        <v>416</v>
      </c>
      <c r="C145" s="66" t="s">
        <v>138</v>
      </c>
      <c r="D145" s="67"/>
      <c r="E145" s="36">
        <v>44797.64</v>
      </c>
      <c r="F145" s="36">
        <f t="shared" si="8"/>
        <v>44797.64</v>
      </c>
      <c r="G145" s="36">
        <v>44797.64</v>
      </c>
      <c r="H145" s="36"/>
      <c r="I145" s="36"/>
      <c r="J145" s="36">
        <f t="shared" si="9"/>
        <v>44797.64</v>
      </c>
      <c r="K145" s="36">
        <f t="shared" si="10"/>
        <v>0</v>
      </c>
      <c r="L145" s="36">
        <f t="shared" si="11"/>
        <v>0</v>
      </c>
    </row>
    <row r="146" spans="1:12">
      <c r="A146" s="34"/>
      <c r="B146" s="35"/>
      <c r="C146" s="50"/>
      <c r="D146" s="51"/>
      <c r="E146" s="36"/>
      <c r="F146" s="36"/>
      <c r="G146" s="36" t="s">
        <v>256</v>
      </c>
      <c r="H146" s="36"/>
      <c r="I146" s="36"/>
      <c r="J146" s="36" t="str">
        <f t="shared" si="9"/>
        <v>,</v>
      </c>
      <c r="K146" s="36"/>
      <c r="L146" s="36"/>
    </row>
    <row r="147" spans="1:12" ht="22.5">
      <c r="A147" s="31" t="s">
        <v>67</v>
      </c>
      <c r="B147" s="32" t="s">
        <v>68</v>
      </c>
      <c r="C147" s="70" t="s">
        <v>51</v>
      </c>
      <c r="D147" s="71"/>
      <c r="E147" s="33" t="s">
        <v>51</v>
      </c>
      <c r="F147" s="33" t="s">
        <v>51</v>
      </c>
      <c r="G147" s="33">
        <v>-3774789.44</v>
      </c>
      <c r="H147" s="33" t="s">
        <v>44</v>
      </c>
      <c r="I147" s="33" t="s">
        <v>44</v>
      </c>
      <c r="J147" s="33">
        <f>IF(IF(G147="-",0,G147)+IF(H147="-",0,H147)+IF(I147="-",0,I147)=0,"-",IF(G147="-",0,G147)+IF(H147="-",0,H147)+IF(I147="-",0,I147))</f>
        <v>-3774789.44</v>
      </c>
      <c r="K147" s="33" t="s">
        <v>51</v>
      </c>
      <c r="L147" s="33" t="s">
        <v>51</v>
      </c>
    </row>
    <row r="148" spans="1:12">
      <c r="G148" t="s">
        <v>256</v>
      </c>
    </row>
  </sheetData>
  <mergeCells count="148">
    <mergeCell ref="C32:D32"/>
    <mergeCell ref="C35:D35"/>
    <mergeCell ref="C36:D36"/>
    <mergeCell ref="C37:D37"/>
    <mergeCell ref="C38:D38"/>
    <mergeCell ref="C40:D40"/>
    <mergeCell ref="C87:D87"/>
    <mergeCell ref="C92:D92"/>
    <mergeCell ref="C55:D55"/>
    <mergeCell ref="C69:D69"/>
    <mergeCell ref="C33:D33"/>
    <mergeCell ref="C34:D34"/>
    <mergeCell ref="C47:D47"/>
    <mergeCell ref="C39:D39"/>
    <mergeCell ref="C84:D84"/>
    <mergeCell ref="C50:D50"/>
    <mergeCell ref="C52:D52"/>
    <mergeCell ref="C71:D71"/>
    <mergeCell ref="C76:D76"/>
    <mergeCell ref="C82:D82"/>
    <mergeCell ref="C51:D51"/>
    <mergeCell ref="C64:D64"/>
    <mergeCell ref="C66:D66"/>
    <mergeCell ref="C56:D56"/>
    <mergeCell ref="K4:L5"/>
    <mergeCell ref="G6:G11"/>
    <mergeCell ref="H6:H11"/>
    <mergeCell ref="I6:I11"/>
    <mergeCell ref="J6:J11"/>
    <mergeCell ref="K6:K11"/>
    <mergeCell ref="L6:L11"/>
    <mergeCell ref="G4:J5"/>
    <mergeCell ref="E4:E11"/>
    <mergeCell ref="F4:F11"/>
    <mergeCell ref="C42:D42"/>
    <mergeCell ref="C41:D41"/>
    <mergeCell ref="C79:D79"/>
    <mergeCell ref="C77:D77"/>
    <mergeCell ref="C78:D78"/>
    <mergeCell ref="C43:D43"/>
    <mergeCell ref="C44:D44"/>
    <mergeCell ref="C46:D46"/>
    <mergeCell ref="C60:D60"/>
    <mergeCell ref="C63:D63"/>
    <mergeCell ref="C61:D61"/>
    <mergeCell ref="C62:D62"/>
    <mergeCell ref="C57:D57"/>
    <mergeCell ref="C67:D67"/>
    <mergeCell ref="C59:D59"/>
    <mergeCell ref="C72:D72"/>
    <mergeCell ref="C73:D73"/>
    <mergeCell ref="C49:D49"/>
    <mergeCell ref="C45:D45"/>
    <mergeCell ref="C68:D68"/>
    <mergeCell ref="C75:D75"/>
    <mergeCell ref="C58:D58"/>
    <mergeCell ref="C53:D53"/>
    <mergeCell ref="C85:D85"/>
    <mergeCell ref="C74:D74"/>
    <mergeCell ref="C54:D54"/>
    <mergeCell ref="C48:D48"/>
    <mergeCell ref="C134:D134"/>
    <mergeCell ref="C135:D135"/>
    <mergeCell ref="C86:D86"/>
    <mergeCell ref="C65:D65"/>
    <mergeCell ref="C123:D123"/>
    <mergeCell ref="C70:D70"/>
    <mergeCell ref="C130:D130"/>
    <mergeCell ref="C98:D98"/>
    <mergeCell ref="C112:D112"/>
    <mergeCell ref="C118:D118"/>
    <mergeCell ref="C125:D125"/>
    <mergeCell ref="C104:D104"/>
    <mergeCell ref="C106:D106"/>
    <mergeCell ref="C102:D102"/>
    <mergeCell ref="C116:D116"/>
    <mergeCell ref="C109:D109"/>
    <mergeCell ref="C108:D108"/>
    <mergeCell ref="C83:D83"/>
    <mergeCell ref="C80:D80"/>
    <mergeCell ref="C81:D81"/>
    <mergeCell ref="A4:A11"/>
    <mergeCell ref="B4:B11"/>
    <mergeCell ref="C4:D11"/>
    <mergeCell ref="C31:D31"/>
    <mergeCell ref="C19:D19"/>
    <mergeCell ref="C20:D20"/>
    <mergeCell ref="C22:D22"/>
    <mergeCell ref="C15:D15"/>
    <mergeCell ref="C16:D16"/>
    <mergeCell ref="C18:D18"/>
    <mergeCell ref="C29:D29"/>
    <mergeCell ref="C30:D30"/>
    <mergeCell ref="C23:D23"/>
    <mergeCell ref="C25:D25"/>
    <mergeCell ref="C27:D27"/>
    <mergeCell ref="C28:D28"/>
    <mergeCell ref="C24:D24"/>
    <mergeCell ref="C26:D26"/>
    <mergeCell ref="C17:D17"/>
    <mergeCell ref="C12:D12"/>
    <mergeCell ref="C14:D14"/>
    <mergeCell ref="C13:D13"/>
    <mergeCell ref="C21:D21"/>
    <mergeCell ref="C88:D88"/>
    <mergeCell ref="C95:D95"/>
    <mergeCell ref="C131:D131"/>
    <mergeCell ref="C121:D121"/>
    <mergeCell ref="C122:D122"/>
    <mergeCell ref="C124:D124"/>
    <mergeCell ref="C128:D128"/>
    <mergeCell ref="C142:D142"/>
    <mergeCell ref="C89:D89"/>
    <mergeCell ref="C111:D111"/>
    <mergeCell ref="C107:D107"/>
    <mergeCell ref="C113:D113"/>
    <mergeCell ref="C97:D97"/>
    <mergeCell ref="C137:D137"/>
    <mergeCell ref="C105:D105"/>
    <mergeCell ref="C138:D138"/>
    <mergeCell ref="C93:D93"/>
    <mergeCell ref="C94:D94"/>
    <mergeCell ref="C103:D103"/>
    <mergeCell ref="C90:D90"/>
    <mergeCell ref="C91:D91"/>
    <mergeCell ref="C96:D96"/>
    <mergeCell ref="C147:D147"/>
    <mergeCell ref="C141:D141"/>
    <mergeCell ref="C143:D143"/>
    <mergeCell ref="C144:D144"/>
    <mergeCell ref="C117:D117"/>
    <mergeCell ref="C119:D119"/>
    <mergeCell ref="C99:D99"/>
    <mergeCell ref="C100:D100"/>
    <mergeCell ref="C101:D101"/>
    <mergeCell ref="C115:D115"/>
    <mergeCell ref="C127:D127"/>
    <mergeCell ref="C139:D139"/>
    <mergeCell ref="C120:D120"/>
    <mergeCell ref="C129:D129"/>
    <mergeCell ref="C136:D136"/>
    <mergeCell ref="C110:D110"/>
    <mergeCell ref="C114:D114"/>
    <mergeCell ref="C132:D132"/>
    <mergeCell ref="C133:D133"/>
    <mergeCell ref="C126:D126"/>
    <mergeCell ref="C145:D145"/>
    <mergeCell ref="C140:D140"/>
  </mergeCells>
  <conditionalFormatting sqref="J13:L146">
    <cfRule type="cellIs" dxfId="19" priority="178" stopIfTrue="1" operator="equal">
      <formula>0</formula>
    </cfRule>
  </conditionalFormatting>
  <conditionalFormatting sqref="J145:L146">
    <cfRule type="cellIs" dxfId="18" priority="2" stopIfTrue="1" operator="equal">
      <formula>0</formula>
    </cfRule>
  </conditionalFormatting>
  <conditionalFormatting sqref="J147:L14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A30" sqref="A30:I30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23" t="s">
        <v>18</v>
      </c>
      <c r="B1" s="123"/>
      <c r="C1" s="123"/>
      <c r="D1" s="123"/>
      <c r="E1" s="123"/>
      <c r="F1" s="123"/>
      <c r="G1" s="123"/>
      <c r="H1" s="123"/>
      <c r="I1" s="123"/>
    </row>
    <row r="2" spans="1:9" ht="13.3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72" t="s">
        <v>4</v>
      </c>
      <c r="B4" s="76" t="s">
        <v>21</v>
      </c>
      <c r="C4" s="96" t="s">
        <v>39</v>
      </c>
      <c r="D4" s="102" t="s">
        <v>31</v>
      </c>
      <c r="E4" s="124" t="s">
        <v>5</v>
      </c>
      <c r="F4" s="125"/>
      <c r="G4" s="125"/>
      <c r="H4" s="126"/>
      <c r="I4" s="83" t="s">
        <v>24</v>
      </c>
    </row>
    <row r="5" spans="1:9" ht="12.75" customHeight="1">
      <c r="A5" s="73"/>
      <c r="B5" s="77"/>
      <c r="C5" s="98"/>
      <c r="D5" s="87"/>
      <c r="E5" s="86" t="s">
        <v>40</v>
      </c>
      <c r="F5" s="86" t="s">
        <v>22</v>
      </c>
      <c r="G5" s="86" t="s">
        <v>23</v>
      </c>
      <c r="H5" s="91" t="s">
        <v>6</v>
      </c>
      <c r="I5" s="84"/>
    </row>
    <row r="6" spans="1:9" ht="12.75" customHeight="1">
      <c r="A6" s="73"/>
      <c r="B6" s="77"/>
      <c r="C6" s="98"/>
      <c r="D6" s="87"/>
      <c r="E6" s="87"/>
      <c r="F6" s="89"/>
      <c r="G6" s="89"/>
      <c r="H6" s="92"/>
      <c r="I6" s="84"/>
    </row>
    <row r="7" spans="1:9" ht="12.75" customHeight="1">
      <c r="A7" s="73"/>
      <c r="B7" s="77"/>
      <c r="C7" s="98"/>
      <c r="D7" s="87"/>
      <c r="E7" s="87"/>
      <c r="F7" s="89"/>
      <c r="G7" s="89"/>
      <c r="H7" s="92"/>
      <c r="I7" s="84"/>
    </row>
    <row r="8" spans="1:9" ht="12.75" customHeight="1">
      <c r="A8" s="73"/>
      <c r="B8" s="77"/>
      <c r="C8" s="98"/>
      <c r="D8" s="87"/>
      <c r="E8" s="87"/>
      <c r="F8" s="89"/>
      <c r="G8" s="89"/>
      <c r="H8" s="92"/>
      <c r="I8" s="84"/>
    </row>
    <row r="9" spans="1:9" ht="12.75" customHeight="1">
      <c r="A9" s="73"/>
      <c r="B9" s="77"/>
      <c r="C9" s="98"/>
      <c r="D9" s="87"/>
      <c r="E9" s="87"/>
      <c r="F9" s="89"/>
      <c r="G9" s="89"/>
      <c r="H9" s="92"/>
      <c r="I9" s="84"/>
    </row>
    <row r="10" spans="1:9" ht="12.75" customHeight="1">
      <c r="A10" s="74"/>
      <c r="B10" s="78"/>
      <c r="C10" s="100"/>
      <c r="D10" s="88"/>
      <c r="E10" s="88"/>
      <c r="F10" s="90"/>
      <c r="G10" s="90"/>
      <c r="H10" s="93"/>
      <c r="I10" s="85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3774789.4399999976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3774789.4399999976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3774789.4399999976</v>
      </c>
      <c r="F21" s="40" t="s">
        <v>44</v>
      </c>
      <c r="G21" s="40" t="s">
        <v>44</v>
      </c>
      <c r="H21" s="40">
        <f t="shared" si="0"/>
        <v>3774789.4399999976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3774789.4399999976</v>
      </c>
      <c r="F22" s="43" t="s">
        <v>44</v>
      </c>
      <c r="G22" s="43" t="s">
        <v>51</v>
      </c>
      <c r="H22" s="43">
        <f t="shared" si="0"/>
        <v>3774789.4399999976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-291834385.81</v>
      </c>
      <c r="F23" s="43" t="s">
        <v>51</v>
      </c>
      <c r="G23" s="43" t="s">
        <v>51</v>
      </c>
      <c r="H23" s="43">
        <f t="shared" si="0"/>
        <v>-291834385.81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295609175.25</v>
      </c>
      <c r="F24" s="43" t="s">
        <v>44</v>
      </c>
      <c r="G24" s="43" t="s">
        <v>51</v>
      </c>
      <c r="H24" s="43">
        <f t="shared" si="0"/>
        <v>295609175.25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9" t="s">
        <v>100</v>
      </c>
      <c r="B30" s="120"/>
      <c r="C30" s="120"/>
      <c r="D30" s="120"/>
      <c r="E30" s="120"/>
      <c r="F30" s="120"/>
      <c r="G30" s="120"/>
      <c r="H30" s="120"/>
      <c r="I30" s="120"/>
    </row>
    <row r="31" spans="1:9" ht="12.75" customHeight="1">
      <c r="A31" s="7"/>
      <c r="B31" s="21"/>
      <c r="C31" s="2"/>
      <c r="D31" s="5"/>
      <c r="E31" s="5"/>
      <c r="F31" s="5"/>
      <c r="G31" s="17"/>
      <c r="H31" s="121"/>
      <c r="I31" s="121"/>
    </row>
    <row r="32" spans="1:9" ht="9.75" customHeight="1">
      <c r="A32" s="2"/>
      <c r="B32" s="21"/>
      <c r="C32" s="2"/>
      <c r="D32" s="4"/>
      <c r="E32" s="4"/>
      <c r="F32" s="30"/>
      <c r="G32" s="17"/>
      <c r="H32" s="122"/>
      <c r="I32" s="122"/>
    </row>
    <row r="33" spans="1:9" ht="9.9499999999999993" customHeight="1">
      <c r="A33" s="119" t="s">
        <v>101</v>
      </c>
      <c r="B33" s="120"/>
      <c r="C33" s="120"/>
      <c r="D33" s="120"/>
      <c r="E33" s="120"/>
      <c r="F33" s="120"/>
      <c r="G33" s="120"/>
      <c r="H33" s="120"/>
      <c r="I33" s="120"/>
    </row>
    <row r="35" spans="1:9">
      <c r="A35" s="119" t="s">
        <v>270</v>
      </c>
      <c r="B35" s="120"/>
      <c r="C35" s="120"/>
      <c r="D35" s="120"/>
      <c r="E35" s="120"/>
      <c r="F35" s="120"/>
      <c r="G35" s="120"/>
      <c r="H35" s="120"/>
      <c r="I35" s="120"/>
    </row>
    <row r="38" spans="1:9">
      <c r="A38" s="7" t="s">
        <v>432</v>
      </c>
    </row>
  </sheetData>
  <mergeCells count="17"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  <mergeCell ref="A30:I30"/>
    <mergeCell ref="A33:I33"/>
    <mergeCell ref="A35:I35"/>
    <mergeCell ref="H31:I31"/>
    <mergeCell ref="H32:I32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2016-01-20T12:34:13Z</cp:lastPrinted>
  <dcterms:created xsi:type="dcterms:W3CDTF">1999-06-18T11:49:53Z</dcterms:created>
  <dcterms:modified xsi:type="dcterms:W3CDTF">2016-01-20T12:34:17Z</dcterms:modified>
</cp:coreProperties>
</file>