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 activeTab="2"/>
  </bookViews>
  <sheets>
    <sheet name="Доходы" sheetId="7" r:id="rId1"/>
    <sheet name="Расходы" sheetId="8" r:id="rId2"/>
    <sheet name="Источники" sheetId="9" r:id="rId3"/>
  </sheets>
  <definedNames>
    <definedName name="APPT" localSheetId="0">Доходы!$A$34</definedName>
    <definedName name="APPT" localSheetId="2">Источники!$A$25</definedName>
    <definedName name="APPT" localSheetId="1">Расходы!#REF!</definedName>
    <definedName name="FILE_NAME" localSheetId="0">Доходы!$L$12</definedName>
    <definedName name="FILE_NAME">#REF!</definedName>
    <definedName name="FIO" localSheetId="0">Доходы!$E$34</definedName>
    <definedName name="FIO" localSheetId="2">Источники!$E$25</definedName>
    <definedName name="FIO" localSheetId="1">Расходы!#REF!</definedName>
    <definedName name="FORM_CODE" localSheetId="0">Доходы!$L$5</definedName>
    <definedName name="FORM_CODE">#REF!</definedName>
    <definedName name="PARAMS" localSheetId="0">Доходы!$L$11</definedName>
    <definedName name="PARAMS">#REF!</definedName>
    <definedName name="PERIOD" localSheetId="0">Доходы!$L$6</definedName>
    <definedName name="PERIOD">#REF!</definedName>
    <definedName name="RANGE_NAMES" localSheetId="0">Доходы!$L$10</definedName>
    <definedName name="RANGE_NAMES">#REF!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G_DATE">#REF!</definedName>
    <definedName name="REND_1" localSheetId="0">Доходы!$A$30</definedName>
    <definedName name="REND_1" localSheetId="2">Источники!$A$27</definedName>
    <definedName name="REND_1" localSheetId="1">Расходы!$A$89</definedName>
    <definedName name="SIGN" localSheetId="0">Доходы!$A$33:$F$35</definedName>
    <definedName name="SIGN" localSheetId="2">Источники!$A$25:$F$26</definedName>
    <definedName name="SIGN" localSheetId="1">Расходы!#REF!</definedName>
    <definedName name="SRC_CODE" localSheetId="0">Доходы!$L$8</definedName>
    <definedName name="SRC_CODE">#REF!</definedName>
    <definedName name="SRC_KIND" localSheetId="0">Доходы!$L$7</definedName>
    <definedName name="SRC_KIND">#REF!</definedName>
    <definedName name="VB_CODE" localSheetId="0">Доходы!$L$9</definedName>
    <definedName name="VB_CODE">#REF!</definedName>
  </definedNames>
  <calcPr calcId="124519" refMode="R1C1"/>
</workbook>
</file>

<file path=xl/calcChain.xml><?xml version="1.0" encoding="utf-8"?>
<calcChain xmlns="http://schemas.openxmlformats.org/spreadsheetml/2006/main">
  <c r="L57" i="8"/>
  <c r="K57"/>
  <c r="L53" l="1"/>
  <c r="K53"/>
  <c r="G13"/>
  <c r="L67"/>
  <c r="K67"/>
  <c r="L21"/>
  <c r="K21"/>
  <c r="L79"/>
  <c r="L78"/>
  <c r="L77"/>
  <c r="L76"/>
  <c r="L75"/>
  <c r="L38"/>
  <c r="K38"/>
  <c r="L37"/>
  <c r="K37"/>
  <c r="K79"/>
  <c r="K78"/>
  <c r="K77"/>
  <c r="K76"/>
  <c r="K75"/>
  <c r="E22" i="9"/>
  <c r="E12" s="1"/>
  <c r="L60" i="8"/>
  <c r="K60"/>
  <c r="F20" i="7"/>
  <c r="E20"/>
  <c r="I30"/>
  <c r="I28"/>
  <c r="J28" s="1"/>
  <c r="I27"/>
  <c r="J27" s="1"/>
  <c r="I26"/>
  <c r="J26" s="1"/>
  <c r="I23"/>
  <c r="J23" s="1"/>
  <c r="I22"/>
  <c r="J22" s="1"/>
  <c r="E21" i="9" l="1"/>
  <c r="I20" i="7"/>
  <c r="J20"/>
  <c r="J88" i="8"/>
  <c r="J87"/>
  <c r="J86"/>
  <c r="J85"/>
  <c r="J84"/>
  <c r="J83"/>
  <c r="J82"/>
  <c r="J81"/>
  <c r="J80"/>
  <c r="J74"/>
  <c r="J73"/>
  <c r="J72"/>
  <c r="J71"/>
  <c r="J70"/>
  <c r="J69"/>
  <c r="J68"/>
  <c r="J66"/>
  <c r="J65"/>
  <c r="J64"/>
  <c r="J63"/>
  <c r="J62"/>
  <c r="J61"/>
  <c r="J59"/>
  <c r="J58"/>
  <c r="J56"/>
  <c r="J55"/>
  <c r="J54"/>
  <c r="J52"/>
  <c r="J51"/>
  <c r="J50"/>
  <c r="J49"/>
  <c r="J48"/>
  <c r="J47"/>
  <c r="J46"/>
  <c r="J45"/>
  <c r="J44"/>
  <c r="J43"/>
  <c r="J42"/>
  <c r="J41"/>
  <c r="J40"/>
  <c r="J36"/>
  <c r="J35"/>
  <c r="J34"/>
  <c r="J33"/>
  <c r="J32"/>
  <c r="J31"/>
  <c r="J30"/>
  <c r="J29"/>
  <c r="J28"/>
  <c r="J27"/>
  <c r="J26"/>
  <c r="J25"/>
  <c r="J24"/>
  <c r="J23"/>
  <c r="J22"/>
  <c r="J20"/>
  <c r="J13" s="1"/>
  <c r="J19"/>
  <c r="J18"/>
  <c r="J17"/>
  <c r="J16"/>
  <c r="J15"/>
  <c r="L87"/>
  <c r="L86"/>
  <c r="L85"/>
  <c r="L84"/>
  <c r="L83"/>
  <c r="L82"/>
  <c r="L81"/>
  <c r="L80"/>
  <c r="L74"/>
  <c r="L73"/>
  <c r="L72"/>
  <c r="L71"/>
  <c r="L70"/>
  <c r="L69"/>
  <c r="L68"/>
  <c r="L66"/>
  <c r="L65"/>
  <c r="L64"/>
  <c r="L63"/>
  <c r="L62"/>
  <c r="L61"/>
  <c r="L59"/>
  <c r="L58"/>
  <c r="L56"/>
  <c r="L55"/>
  <c r="L54"/>
  <c r="L52"/>
  <c r="L51"/>
  <c r="L50"/>
  <c r="L49"/>
  <c r="L48"/>
  <c r="L47"/>
  <c r="L46"/>
  <c r="L45"/>
  <c r="L44"/>
  <c r="L43"/>
  <c r="L42"/>
  <c r="L41"/>
  <c r="L40"/>
  <c r="L36"/>
  <c r="L35"/>
  <c r="L34"/>
  <c r="L33"/>
  <c r="L32"/>
  <c r="L31"/>
  <c r="L30"/>
  <c r="L29"/>
  <c r="L28"/>
  <c r="L27"/>
  <c r="L26"/>
  <c r="L25"/>
  <c r="L24"/>
  <c r="L23"/>
  <c r="L22"/>
  <c r="L20"/>
  <c r="L19"/>
  <c r="L18"/>
  <c r="L17"/>
  <c r="L16"/>
  <c r="L15"/>
  <c r="K87"/>
  <c r="K86"/>
  <c r="K85"/>
  <c r="K84"/>
  <c r="K83"/>
  <c r="K82"/>
  <c r="K81"/>
  <c r="K80"/>
  <c r="K74"/>
  <c r="K73"/>
  <c r="K72"/>
  <c r="K71"/>
  <c r="K70"/>
  <c r="K69"/>
  <c r="K68"/>
  <c r="K66"/>
  <c r="K65"/>
  <c r="K64"/>
  <c r="K63"/>
  <c r="K62"/>
  <c r="K61"/>
  <c r="K59"/>
  <c r="K58"/>
  <c r="K56"/>
  <c r="K55"/>
  <c r="K54"/>
  <c r="K52"/>
  <c r="K51"/>
  <c r="K50"/>
  <c r="K49"/>
  <c r="K48"/>
  <c r="K47"/>
  <c r="K46"/>
  <c r="K45"/>
  <c r="K44"/>
  <c r="K43"/>
  <c r="K42"/>
  <c r="K41"/>
  <c r="K40"/>
  <c r="K36"/>
  <c r="K35"/>
  <c r="K34"/>
  <c r="K33"/>
  <c r="K32"/>
  <c r="K31"/>
  <c r="K30"/>
  <c r="K29"/>
  <c r="K28"/>
  <c r="K27"/>
  <c r="K26"/>
  <c r="K25"/>
  <c r="K24"/>
  <c r="K23"/>
  <c r="K22"/>
  <c r="K20"/>
  <c r="K19"/>
  <c r="K18"/>
  <c r="K17"/>
  <c r="K16"/>
  <c r="K15"/>
  <c r="F13"/>
  <c r="E13"/>
  <c r="H27" i="9"/>
  <c r="H26"/>
  <c r="H25"/>
  <c r="H24"/>
  <c r="H23"/>
  <c r="H22"/>
  <c r="H21"/>
  <c r="H20"/>
  <c r="H19"/>
  <c r="H18"/>
  <c r="H16"/>
  <c r="H14"/>
  <c r="H12"/>
  <c r="J89" i="8"/>
  <c r="L13" l="1"/>
  <c r="K13"/>
</calcChain>
</file>

<file path=xl/sharedStrings.xml><?xml version="1.0" encoding="utf-8"?>
<sst xmlns="http://schemas.openxmlformats.org/spreadsheetml/2006/main" count="455" uniqueCount="272">
  <si>
    <t>383</t>
  </si>
  <si>
    <t>4</t>
  </si>
  <si>
    <t>5</t>
  </si>
  <si>
    <t>КОДЫ</t>
  </si>
  <si>
    <t xml:space="preserve"> Наименование показателя</t>
  </si>
  <si>
    <t xml:space="preserve">         Исполнено</t>
  </si>
  <si>
    <t>итого</t>
  </si>
  <si>
    <t>6</t>
  </si>
  <si>
    <t>7</t>
  </si>
  <si>
    <t>8</t>
  </si>
  <si>
    <t>9</t>
  </si>
  <si>
    <t>10</t>
  </si>
  <si>
    <t>Доходы бюджета - всего</t>
  </si>
  <si>
    <t>11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</si>
  <si>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</si>
  <si>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</si>
  <si>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</si>
  <si>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</si>
  <si>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 xml:space="preserve">             Форма 0503127  с.3</t>
  </si>
  <si>
    <t xml:space="preserve">                                 1. Доходы бюджета</t>
  </si>
  <si>
    <t xml:space="preserve">                          2. Расходы бюджета</t>
  </si>
  <si>
    <t>Код строки</t>
  </si>
  <si>
    <t>через банковские счета</t>
  </si>
  <si>
    <t>некассовые операции</t>
  </si>
  <si>
    <t>Неисполненные назначения</t>
  </si>
  <si>
    <t>Лимиты бюджетных обязательств</t>
  </si>
  <si>
    <t xml:space="preserve"> Неисполненные назначения</t>
  </si>
  <si>
    <t>Наименование бюджета:</t>
  </si>
  <si>
    <t>0503127</t>
  </si>
  <si>
    <t>по лимитам бюджетных обязательств</t>
  </si>
  <si>
    <t>по ассигнованиям</t>
  </si>
  <si>
    <t>Утвержденные бюджетные назначения</t>
  </si>
  <si>
    <t>Форма 0503127  с.2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</si>
  <si>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</si>
  <si>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</si>
  <si>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</si>
  <si>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</si>
  <si>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</si>
  <si>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Глава по БК</t>
  </si>
  <si>
    <t>Код источника финансирования по бюджетной классификации</t>
  </si>
  <si>
    <t>через финансовые органы</t>
  </si>
  <si>
    <t>Код дохода по бюджетной классификации</t>
  </si>
  <si>
    <t>Код расхода по бюджетной классификации</t>
  </si>
  <si>
    <t xml:space="preserve">                    3. Источники финансирования дефицита бюджета</t>
  </si>
  <si>
    <t>-</t>
  </si>
  <si>
    <t xml:space="preserve">           по ОКТМО</t>
  </si>
  <si>
    <t>RESPPERSONS&amp;=</t>
  </si>
  <si>
    <t>Бюджет МО "Дубровское городское поселение"</t>
  </si>
  <si>
    <t>Единица измерения: руб.</t>
  </si>
  <si>
    <t/>
  </si>
  <si>
    <t>001</t>
  </si>
  <si>
    <t>x</t>
  </si>
  <si>
    <t>в том числе:</t>
  </si>
  <si>
    <t>Расходы бюджета - всего</t>
  </si>
  <si>
    <t>200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</si>
  <si>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</si>
  <si>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</si>
  <si>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</si>
  <si>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</si>
  <si>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</si>
  <si>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</si>
  <si>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</si>
  <si>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</si>
  <si>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</si>
  <si>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Результат исполнения бюджета (дефицит "-" , профицит "+")</t>
  </si>
  <si>
    <t>450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</si>
  <si>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</si>
  <si>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</si>
  <si>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</si>
  <si>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</si>
  <si>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</si>
  <si>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</si>
  <si>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</si>
  <si>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</si>
  <si>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</si>
  <si>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</si>
  <si>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 бюджетов</t>
  </si>
  <si>
    <t>710</t>
  </si>
  <si>
    <t>Уменьшение остатков средств бюджетов</t>
  </si>
  <si>
    <t>720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</si>
  <si>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</si>
  <si>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</si>
  <si>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</si>
  <si>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</si>
  <si>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</si>
  <si>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</si>
  <si>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</si>
  <si>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</si>
  <si>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</si>
  <si>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</si>
  <si>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</si>
  <si>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</si>
  <si>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</si>
  <si>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</si>
  <si>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41612154</t>
  </si>
  <si>
    <t>Администрация  МО "Дубровское городское поселение"</t>
  </si>
  <si>
    <t>00366971</t>
  </si>
  <si>
    <t>Руководитель                                                                     ____________________________________                       Башнин А.И</t>
  </si>
  <si>
    <t xml:space="preserve">                                                                                                                                                                                                                                    Руководитель финансово-экономической службы       ____________________________________      </t>
  </si>
  <si>
    <t>201</t>
  </si>
  <si>
    <t>202</t>
  </si>
  <si>
    <t>203</t>
  </si>
  <si>
    <t>204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</si>
  <si>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</si>
  <si>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</si>
  <si>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</si>
  <si>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</si>
  <si>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</si>
  <si>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</si>
  <si>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</si>
  <si>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</si>
  <si>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</si>
  <si>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</si>
  <si>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</si>
  <si>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</si>
  <si>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</si>
  <si>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</si>
  <si>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</si>
  <si>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</si>
  <si>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</si>
  <si>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</si>
  <si>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</si>
  <si>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</si>
  <si>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</si>
  <si>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</si>
  <si>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</si>
  <si>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</si>
  <si>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</si>
  <si>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</si>
  <si>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</si>
  <si>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</si>
  <si>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</si>
  <si>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</si>
  <si>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</si>
  <si>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</si>
  <si>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</si>
  <si>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</si>
  <si>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</si>
  <si>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</si>
  <si>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</si>
  <si>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</si>
  <si>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</si>
  <si>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</si>
  <si>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</si>
  <si>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</si>
  <si>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</si>
  <si>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</si>
  <si>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</si>
  <si>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</si>
  <si>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</si>
  <si>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</si>
  <si>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</si>
  <si>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</si>
  <si>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</si>
  <si>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</si>
  <si>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</si>
  <si>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</si>
  <si>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</si>
  <si>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</si>
  <si>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</si>
  <si>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</si>
  <si>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</t>
  </si>
  <si>
    <t>001 10804020010000 110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</si>
  <si>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</si>
  <si>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015</t>
  </si>
  <si>
    <t>001 11105035100000 120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</si>
  <si>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</si>
  <si>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</si>
  <si>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</si>
  <si>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Возврат остатков субсидий.субвенций и иных межбюджетных трансфертов ,имеющих целевое назначение ,прошлых лет из бюджетов поселений</t>
  </si>
  <si>
    <t>001 20203024130000 151</t>
  </si>
  <si>
    <t>001 21905000130000 151</t>
  </si>
  <si>
    <t>001 20203015130000 151</t>
  </si>
  <si>
    <t>001 20201001130000 151</t>
  </si>
  <si>
    <r>
      <t>Периодичность:</t>
    </r>
    <r>
      <rPr>
        <u/>
        <sz val="8"/>
        <rFont val="Arial Cyr"/>
        <charset val="204"/>
      </rPr>
      <t xml:space="preserve"> месячная</t>
    </r>
  </si>
  <si>
    <t>012</t>
  </si>
  <si>
    <t>013</t>
  </si>
  <si>
    <t>014</t>
  </si>
  <si>
    <t>017</t>
  </si>
  <si>
    <t>на 01.02.2016 г.</t>
  </si>
  <si>
    <t xml:space="preserve">002 0103 1610100140  121 211 </t>
  </si>
  <si>
    <t xml:space="preserve">002 0103 1610100140  121 213 </t>
  </si>
  <si>
    <t xml:space="preserve">002 0103 1610100150  244 226 </t>
  </si>
  <si>
    <t>002 0103 1610100150  244 290</t>
  </si>
  <si>
    <t>002 0103 1610100150  244 310</t>
  </si>
  <si>
    <t>002 0103 1610100150  244 340</t>
  </si>
  <si>
    <t>001 0104 1620100140 121 211 070</t>
  </si>
  <si>
    <t>001 0104 1620100140 121 213 070</t>
  </si>
  <si>
    <t>001 0104 1630100140 121 213 070</t>
  </si>
  <si>
    <t>001 0104 1630100150 242 221</t>
  </si>
  <si>
    <t>001 0104 1630100150 244 223</t>
  </si>
  <si>
    <t>001 0104 1630100150 244 225</t>
  </si>
  <si>
    <t>001 0104 1630100150 244 226</t>
  </si>
  <si>
    <t>001 0104 1630100150 244 290</t>
  </si>
  <si>
    <t>001 0104 1630100150 244 310</t>
  </si>
  <si>
    <t>001 0104 1760100020 870 290</t>
  </si>
  <si>
    <t>001 0113 1640171340 121 211 3038</t>
  </si>
  <si>
    <t>001 0113 1640171340 121 213 3038</t>
  </si>
  <si>
    <t>001 0113 1640171340 244 340 3038</t>
  </si>
  <si>
    <t xml:space="preserve">001 0113 1760100160 111 211 </t>
  </si>
  <si>
    <t xml:space="preserve">001 0113 1760100160 119 213 </t>
  </si>
  <si>
    <t xml:space="preserve">001 0113 1760100160 242 221 </t>
  </si>
  <si>
    <t xml:space="preserve">001 0113 1760100160 242 226 </t>
  </si>
  <si>
    <t>001 0113 1760100160 244 226</t>
  </si>
  <si>
    <t>001 0113 1760100160 244 310</t>
  </si>
  <si>
    <t>001 0203 1640151180 121 211 365</t>
  </si>
  <si>
    <t>001 0309 1110100110 244 226</t>
  </si>
  <si>
    <t>001 0409 1210100140 244 225</t>
  </si>
  <si>
    <t>001 0409 1210210780 414 310</t>
  </si>
  <si>
    <t>001 0412 1760100050 244 226</t>
  </si>
  <si>
    <t>001 0412 1760100060 244 226</t>
  </si>
  <si>
    <t>001 0501 1310100180 244 226</t>
  </si>
  <si>
    <t>001 0502 1320100200 243 225</t>
  </si>
  <si>
    <t>001 0503 1420100220 244 225</t>
  </si>
  <si>
    <t>001 0503 1430100230 244 340</t>
  </si>
  <si>
    <t>001 0503 1760100090 244 223</t>
  </si>
  <si>
    <t>001 1001 1760100090 312 263</t>
  </si>
  <si>
    <t xml:space="preserve">001 1301 1760100100 730 231 </t>
  </si>
  <si>
    <t>001 0801 1510100160 111 211</t>
  </si>
  <si>
    <t>001 0801 1510100160 119 213</t>
  </si>
  <si>
    <t xml:space="preserve"> Услуги по аренде</t>
  </si>
  <si>
    <t>001 0801 1510100160 244 226</t>
  </si>
  <si>
    <t>001 0801 1510100160 244 290</t>
  </si>
  <si>
    <t>001 0801 1510100160 244 340</t>
  </si>
  <si>
    <t>001 0801 1520100160 244 290</t>
  </si>
  <si>
    <t>001 1105 1530100160 244 226</t>
  </si>
  <si>
    <t>001 1105 1530100160 244 290</t>
  </si>
  <si>
    <t>001 1202 1760100160 111 211</t>
  </si>
  <si>
    <t>001 1202 1760100160 119 213</t>
  </si>
  <si>
    <t>001 1202 1760100160 1244 226</t>
  </si>
  <si>
    <t>001 1202 1760100160 1244 290</t>
  </si>
  <si>
    <t>001 0104 1760100010 540 251 001</t>
  </si>
  <si>
    <t>001 0113 1760100030 350 290</t>
  </si>
  <si>
    <t>001 0113 1760100040 831 290</t>
  </si>
  <si>
    <t>001 0113 1760100160 244 340</t>
  </si>
  <si>
    <t xml:space="preserve">001 0502 1760100110 810 241 </t>
  </si>
  <si>
    <t xml:space="preserve">001 0113 1760100160 242 223 </t>
  </si>
  <si>
    <t xml:space="preserve">001 0113 1760100160 244 225 </t>
  </si>
  <si>
    <t>001 0113 1760100160 244 290</t>
  </si>
  <si>
    <t>001 0309 1110100120 244 226</t>
  </si>
  <si>
    <t>001 0309 1120100130 244 226</t>
  </si>
  <si>
    <t>001 0309 1130100170 244 226</t>
  </si>
  <si>
    <t>001 0501 1760100080 244 290</t>
  </si>
  <si>
    <t>001 0501 1310100190 244 225</t>
  </si>
  <si>
    <t>001 0502 1320100200 414 225</t>
  </si>
  <si>
    <t>001 0502 1410100210 244 226</t>
  </si>
  <si>
    <t>001 0801 1510100160 119 222</t>
  </si>
  <si>
    <t>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</si>
  <si>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</si>
  <si>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001 11105013130000 120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</si>
  <si>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</si>
  <si>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001 11406013130000 430</t>
  </si>
  <si>
    <t>"03"   ФЕВРАЛЯ  2016  г.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</si>
  <si>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</si>
  <si>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033</t>
  </si>
  <si>
    <t>001 20202216130000 151</t>
  </si>
  <si>
    <t>001 0409 1210270140 244 225</t>
  </si>
  <si>
    <t>001 0203 1640151180 121 213 365</t>
  </si>
  <si>
    <t>001 1202 1760100160 1244 340</t>
  </si>
  <si>
    <t>205</t>
  </si>
  <si>
    <t>233</t>
  </si>
  <si>
    <t>234</t>
  </si>
  <si>
    <t>235</t>
  </si>
  <si>
    <t>236</t>
  </si>
  <si>
    <t>237</t>
  </si>
  <si>
    <t>238</t>
  </si>
  <si>
    <t>269</t>
  </si>
  <si>
    <t>270</t>
  </si>
  <si>
    <t>271</t>
  </si>
  <si>
    <t>272</t>
  </si>
  <si>
    <t>273</t>
  </si>
  <si>
    <t>Главный бухгалтер                                                          _____________________________________                       Андреева О.В.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</si>
</sst>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8.5"/>
      <name val="MS Sans Serif"/>
      <family val="2"/>
      <charset val="204"/>
    </font>
    <font>
      <b/>
      <sz val="8"/>
      <name val="Arial Cyr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sz val="8"/>
      <color rgb="FFFF0000"/>
      <name val="Arial Cyr"/>
      <family val="2"/>
      <charset val="204"/>
    </font>
    <font>
      <u/>
      <sz val="8"/>
      <name val="Arial Cyr"/>
      <charset val="204"/>
    </font>
    <font>
      <sz val="8.5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49" fontId="1" fillId="0" borderId="1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49" fontId="1" fillId="0" borderId="4" xfId="0" applyNumberFormat="1" applyFont="1" applyBorder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5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center"/>
    </xf>
    <xf numFmtId="0" fontId="5" fillId="0" borderId="13" xfId="0" applyFont="1" applyBorder="1" applyAlignment="1"/>
    <xf numFmtId="0" fontId="1" fillId="0" borderId="0" xfId="0" applyFont="1" applyAlignment="1">
      <alignment horizontal="left" wrapText="1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right" vertical="center" wrapText="1"/>
    </xf>
    <xf numFmtId="165" fontId="1" fillId="0" borderId="11" xfId="0" applyNumberFormat="1" applyFont="1" applyBorder="1" applyAlignment="1">
      <alignment horizontal="left" vertical="center" wrapText="1"/>
    </xf>
    <xf numFmtId="165" fontId="12" fillId="0" borderId="37" xfId="0" applyNumberFormat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49" fontId="9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Alignment="1"/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49" fontId="1" fillId="0" borderId="0" xfId="0" applyNumberFormat="1" applyFont="1" applyAlignment="1">
      <alignment horizontal="right"/>
    </xf>
    <xf numFmtId="49" fontId="1" fillId="0" borderId="26" xfId="0" applyNumberFormat="1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top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L116"/>
  <sheetViews>
    <sheetView showGridLines="0" topLeftCell="A11" workbookViewId="0">
      <selection activeCell="F23" sqref="F23"/>
    </sheetView>
  </sheetViews>
  <sheetFormatPr defaultRowHeight="12.75"/>
  <cols>
    <col min="1" max="1" width="45.7109375" customWidth="1"/>
    <col min="2" max="2" width="4.5703125" customWidth="1"/>
    <col min="3" max="3" width="16" customWidth="1"/>
    <col min="4" max="4" width="5.5703125" customWidth="1"/>
    <col min="5" max="6" width="16.7109375" customWidth="1"/>
    <col min="7" max="8" width="10.5703125" customWidth="1"/>
    <col min="9" max="10" width="16.7109375" customWidth="1"/>
    <col min="11" max="11" width="9" customWidth="1"/>
    <col min="12" max="12" width="0.140625" hidden="1" customWidth="1"/>
  </cols>
  <sheetData>
    <row r="1" spans="1:12" ht="15.75" customHeight="1">
      <c r="A1" s="63" t="s">
        <v>33</v>
      </c>
      <c r="B1" s="63"/>
      <c r="C1" s="63"/>
      <c r="D1" s="63"/>
      <c r="E1" s="63"/>
      <c r="F1" s="63"/>
      <c r="G1" s="63"/>
      <c r="H1" s="63"/>
      <c r="I1" s="3"/>
      <c r="J1" s="5"/>
    </row>
    <row r="2" spans="1:12" ht="15.75" customHeight="1">
      <c r="A2" s="63" t="s">
        <v>34</v>
      </c>
      <c r="B2" s="63"/>
      <c r="C2" s="63"/>
      <c r="D2" s="63"/>
      <c r="E2" s="63"/>
      <c r="F2" s="63"/>
      <c r="G2" s="63"/>
      <c r="H2" s="63"/>
      <c r="I2" s="8"/>
    </row>
    <row r="3" spans="1:12" ht="15.75" thickBot="1">
      <c r="A3" s="63" t="s">
        <v>35</v>
      </c>
      <c r="B3" s="63"/>
      <c r="C3" s="63"/>
      <c r="D3" s="63"/>
      <c r="E3" s="63"/>
      <c r="F3" s="63"/>
      <c r="G3" s="63"/>
      <c r="H3" s="63"/>
      <c r="I3" s="48"/>
      <c r="J3" s="13" t="s">
        <v>3</v>
      </c>
    </row>
    <row r="4" spans="1:12" ht="15.75" customHeight="1">
      <c r="A4" s="63" t="s">
        <v>36</v>
      </c>
      <c r="B4" s="63"/>
      <c r="C4" s="63"/>
      <c r="D4" s="63"/>
      <c r="E4" s="63"/>
      <c r="F4" s="63"/>
      <c r="G4" s="63"/>
      <c r="H4" s="63"/>
      <c r="I4" s="6" t="s">
        <v>17</v>
      </c>
      <c r="J4" s="9" t="s">
        <v>28</v>
      </c>
    </row>
    <row r="5" spans="1:12" ht="13.35" customHeight="1">
      <c r="A5" s="65" t="s">
        <v>179</v>
      </c>
      <c r="B5" s="65"/>
      <c r="C5" s="65"/>
      <c r="D5" s="65"/>
      <c r="E5" s="65"/>
      <c r="F5" s="65"/>
      <c r="G5" s="65"/>
      <c r="H5" s="65"/>
      <c r="I5" s="7" t="s">
        <v>16</v>
      </c>
      <c r="J5" s="29">
        <v>42401</v>
      </c>
    </row>
    <row r="6" spans="1:12" ht="28.15" customHeight="1">
      <c r="A6" s="64" t="s">
        <v>37</v>
      </c>
      <c r="B6" s="49"/>
      <c r="C6" s="49"/>
      <c r="D6" s="20"/>
      <c r="E6" s="20"/>
      <c r="F6" s="20"/>
      <c r="G6" s="20"/>
      <c r="H6" s="20"/>
      <c r="I6" s="7" t="s">
        <v>14</v>
      </c>
      <c r="J6" s="47" t="s">
        <v>96</v>
      </c>
    </row>
    <row r="7" spans="1:12" ht="28.15" customHeight="1">
      <c r="A7" s="64"/>
      <c r="B7" s="66" t="s">
        <v>95</v>
      </c>
      <c r="C7" s="66"/>
      <c r="D7" s="66"/>
      <c r="E7" s="66"/>
      <c r="F7" s="66"/>
      <c r="G7" s="66"/>
      <c r="H7" s="66"/>
      <c r="I7" s="7" t="s">
        <v>38</v>
      </c>
      <c r="J7" s="47" t="s">
        <v>50</v>
      </c>
    </row>
    <row r="8" spans="1:12">
      <c r="A8" s="7" t="s">
        <v>27</v>
      </c>
      <c r="B8" s="67" t="s">
        <v>47</v>
      </c>
      <c r="C8" s="67"/>
      <c r="D8" s="67"/>
      <c r="E8" s="67"/>
      <c r="F8" s="67"/>
      <c r="G8" s="67"/>
      <c r="H8" s="67"/>
      <c r="I8" s="7" t="s">
        <v>45</v>
      </c>
      <c r="J8" s="47" t="s">
        <v>94</v>
      </c>
    </row>
    <row r="9" spans="1:12">
      <c r="A9" s="7" t="s">
        <v>174</v>
      </c>
      <c r="B9" s="7"/>
      <c r="C9" s="7"/>
      <c r="D9" s="7"/>
      <c r="E9" s="6"/>
      <c r="F9" s="6"/>
      <c r="G9" s="6"/>
      <c r="H9" s="6"/>
      <c r="I9" s="7"/>
      <c r="J9" s="10"/>
    </row>
    <row r="10" spans="1:12" ht="13.5" thickBot="1">
      <c r="A10" s="7" t="s">
        <v>48</v>
      </c>
      <c r="B10" s="7"/>
      <c r="C10" s="19"/>
      <c r="D10" s="19"/>
      <c r="E10" s="6"/>
      <c r="F10" s="6"/>
      <c r="G10" s="6"/>
      <c r="H10" s="6"/>
      <c r="I10" s="7" t="s">
        <v>15</v>
      </c>
      <c r="J10" s="11" t="s">
        <v>0</v>
      </c>
    </row>
    <row r="11" spans="1:12" ht="15.75" thickBot="1">
      <c r="A11" s="68" t="s">
        <v>19</v>
      </c>
      <c r="B11" s="68"/>
      <c r="C11" s="68"/>
      <c r="D11" s="68"/>
      <c r="E11" s="68"/>
      <c r="F11" s="68"/>
      <c r="G11" s="68"/>
      <c r="H11" s="68"/>
      <c r="I11" s="68"/>
      <c r="J11" s="14"/>
      <c r="L11" t="s">
        <v>46</v>
      </c>
    </row>
    <row r="12" spans="1:12" ht="13.5" customHeight="1">
      <c r="A12" s="86" t="s">
        <v>4</v>
      </c>
      <c r="B12" s="89" t="s">
        <v>21</v>
      </c>
      <c r="C12" s="92" t="s">
        <v>41</v>
      </c>
      <c r="D12" s="93"/>
      <c r="E12" s="98" t="s">
        <v>31</v>
      </c>
      <c r="F12" s="99" t="s">
        <v>5</v>
      </c>
      <c r="G12" s="100"/>
      <c r="H12" s="100"/>
      <c r="I12" s="101"/>
      <c r="J12" s="73" t="s">
        <v>24</v>
      </c>
    </row>
    <row r="13" spans="1:12" ht="9.9499999999999993" customHeight="1">
      <c r="A13" s="87"/>
      <c r="B13" s="90"/>
      <c r="C13" s="94"/>
      <c r="D13" s="95"/>
      <c r="E13" s="77"/>
      <c r="F13" s="76" t="s">
        <v>40</v>
      </c>
      <c r="G13" s="76" t="s">
        <v>22</v>
      </c>
      <c r="H13" s="76" t="s">
        <v>23</v>
      </c>
      <c r="I13" s="81" t="s">
        <v>6</v>
      </c>
      <c r="J13" s="74"/>
    </row>
    <row r="14" spans="1:12" ht="9.9499999999999993" customHeight="1">
      <c r="A14" s="87"/>
      <c r="B14" s="90"/>
      <c r="C14" s="94"/>
      <c r="D14" s="95"/>
      <c r="E14" s="77"/>
      <c r="F14" s="77"/>
      <c r="G14" s="79"/>
      <c r="H14" s="79"/>
      <c r="I14" s="82"/>
      <c r="J14" s="74"/>
    </row>
    <row r="15" spans="1:12" ht="9.9499999999999993" customHeight="1">
      <c r="A15" s="87"/>
      <c r="B15" s="90"/>
      <c r="C15" s="94"/>
      <c r="D15" s="95"/>
      <c r="E15" s="77"/>
      <c r="F15" s="77"/>
      <c r="G15" s="79"/>
      <c r="H15" s="79"/>
      <c r="I15" s="82"/>
      <c r="J15" s="74"/>
    </row>
    <row r="16" spans="1:12" ht="9.9499999999999993" customHeight="1">
      <c r="A16" s="87"/>
      <c r="B16" s="90"/>
      <c r="C16" s="94"/>
      <c r="D16" s="95"/>
      <c r="E16" s="77"/>
      <c r="F16" s="77"/>
      <c r="G16" s="79"/>
      <c r="H16" s="79"/>
      <c r="I16" s="82"/>
      <c r="J16" s="74"/>
    </row>
    <row r="17" spans="1:10" ht="9.9499999999999993" customHeight="1">
      <c r="A17" s="87"/>
      <c r="B17" s="90"/>
      <c r="C17" s="94"/>
      <c r="D17" s="95"/>
      <c r="E17" s="77"/>
      <c r="F17" s="77"/>
      <c r="G17" s="79"/>
      <c r="H17" s="79"/>
      <c r="I17" s="82"/>
      <c r="J17" s="74"/>
    </row>
    <row r="18" spans="1:10" ht="19.5" customHeight="1">
      <c r="A18" s="88"/>
      <c r="B18" s="91"/>
      <c r="C18" s="96"/>
      <c r="D18" s="97"/>
      <c r="E18" s="78"/>
      <c r="F18" s="78"/>
      <c r="G18" s="80"/>
      <c r="H18" s="80"/>
      <c r="I18" s="83"/>
      <c r="J18" s="75"/>
    </row>
    <row r="19" spans="1:10" ht="14.25" customHeight="1" thickBot="1">
      <c r="A19" s="22">
        <v>1</v>
      </c>
      <c r="B19" s="23">
        <v>2</v>
      </c>
      <c r="C19" s="84">
        <v>3</v>
      </c>
      <c r="D19" s="85"/>
      <c r="E19" s="24" t="s">
        <v>1</v>
      </c>
      <c r="F19" s="25" t="s">
        <v>2</v>
      </c>
      <c r="G19" s="24" t="s">
        <v>7</v>
      </c>
      <c r="H19" s="24" t="s">
        <v>8</v>
      </c>
      <c r="I19" s="24" t="s">
        <v>9</v>
      </c>
      <c r="J19" s="26" t="s">
        <v>10</v>
      </c>
    </row>
    <row r="20" spans="1:10">
      <c r="A20" s="31" t="s">
        <v>12</v>
      </c>
      <c r="B20" s="32" t="s">
        <v>49</v>
      </c>
      <c r="C20" s="69" t="s">
        <v>51</v>
      </c>
      <c r="D20" s="70"/>
      <c r="E20" s="33">
        <f>SUM(E22:E30)</f>
        <v>31437544</v>
      </c>
      <c r="F20" s="33">
        <f>SUM(F22:F30)</f>
        <v>-52166301.950000003</v>
      </c>
      <c r="G20" s="33" t="s">
        <v>44</v>
      </c>
      <c r="H20" s="33" t="s">
        <v>44</v>
      </c>
      <c r="I20" s="33">
        <f>SUM(I22:I30)</f>
        <v>-52210801.950000003</v>
      </c>
      <c r="J20" s="33">
        <f>SUM(J22:J30)</f>
        <v>17389080</v>
      </c>
    </row>
    <row r="21" spans="1:10">
      <c r="A21" s="34" t="s">
        <v>52</v>
      </c>
      <c r="B21" s="32"/>
      <c r="C21" s="52"/>
      <c r="D21" s="53"/>
      <c r="E21" s="33"/>
      <c r="F21" s="33"/>
      <c r="G21" s="33"/>
      <c r="H21" s="33"/>
      <c r="I21" s="33"/>
      <c r="J21" s="33"/>
    </row>
    <row r="22" spans="1:10" ht="56.25">
      <c r="A22" s="34" t="s">
        <v>160</v>
      </c>
      <c r="B22" s="35" t="s">
        <v>161</v>
      </c>
      <c r="C22" s="71" t="s">
        <v>162</v>
      </c>
      <c r="D22" s="72"/>
      <c r="E22" s="43">
        <v>50000</v>
      </c>
      <c r="F22" s="43">
        <v>1400</v>
      </c>
      <c r="G22" s="43"/>
      <c r="H22" s="43"/>
      <c r="I22" s="43">
        <f t="shared" ref="I22:I30" si="0">F22</f>
        <v>1400</v>
      </c>
      <c r="J22" s="43">
        <f>E22-I22</f>
        <v>48600</v>
      </c>
    </row>
    <row r="23" spans="1:10" ht="45">
      <c r="A23" s="34" t="s">
        <v>163</v>
      </c>
      <c r="B23" s="35" t="s">
        <v>175</v>
      </c>
      <c r="C23" s="71" t="s">
        <v>165</v>
      </c>
      <c r="D23" s="72"/>
      <c r="E23" s="36">
        <v>700000</v>
      </c>
      <c r="F23" s="43">
        <v>3850</v>
      </c>
      <c r="G23" s="43"/>
      <c r="H23" s="43"/>
      <c r="I23" s="43">
        <f t="shared" si="0"/>
        <v>3850</v>
      </c>
      <c r="J23" s="43">
        <f>E23-I23</f>
        <v>696150</v>
      </c>
    </row>
    <row r="24" spans="1:10" ht="67.5">
      <c r="A24" s="60" t="s">
        <v>248</v>
      </c>
      <c r="B24" s="35" t="s">
        <v>177</v>
      </c>
      <c r="C24" s="71" t="s">
        <v>249</v>
      </c>
      <c r="D24" s="72"/>
      <c r="E24" s="36">
        <v>9500000</v>
      </c>
      <c r="F24" s="43">
        <v>44500</v>
      </c>
      <c r="G24" s="43"/>
      <c r="H24" s="43"/>
      <c r="I24" s="43"/>
      <c r="J24" s="43"/>
    </row>
    <row r="25" spans="1:10" ht="45">
      <c r="A25" s="34" t="s">
        <v>250</v>
      </c>
      <c r="B25" s="35" t="s">
        <v>176</v>
      </c>
      <c r="C25" s="71" t="s">
        <v>251</v>
      </c>
      <c r="D25" s="72"/>
      <c r="E25" s="36">
        <v>1879394</v>
      </c>
      <c r="F25" s="43"/>
      <c r="G25" s="43"/>
      <c r="H25" s="43"/>
      <c r="I25" s="43"/>
      <c r="J25" s="43"/>
    </row>
    <row r="26" spans="1:10" ht="22.5">
      <c r="A26" s="34" t="s">
        <v>166</v>
      </c>
      <c r="B26" s="35" t="s">
        <v>176</v>
      </c>
      <c r="C26" s="71" t="s">
        <v>173</v>
      </c>
      <c r="D26" s="72"/>
      <c r="E26" s="43">
        <v>17736800</v>
      </c>
      <c r="F26" s="43">
        <v>1876420</v>
      </c>
      <c r="G26" s="43"/>
      <c r="H26" s="43"/>
      <c r="I26" s="43">
        <f t="shared" si="0"/>
        <v>1876420</v>
      </c>
      <c r="J26" s="43">
        <f>E26-I26</f>
        <v>15860380</v>
      </c>
    </row>
    <row r="27" spans="1:10" ht="33.75">
      <c r="A27" s="34" t="s">
        <v>167</v>
      </c>
      <c r="B27" s="35" t="s">
        <v>177</v>
      </c>
      <c r="C27" s="71" t="s">
        <v>172</v>
      </c>
      <c r="D27" s="72"/>
      <c r="E27" s="43">
        <v>223170</v>
      </c>
      <c r="F27" s="43">
        <v>0</v>
      </c>
      <c r="G27" s="43"/>
      <c r="H27" s="43"/>
      <c r="I27" s="43">
        <f t="shared" si="0"/>
        <v>0</v>
      </c>
      <c r="J27" s="43">
        <f>E27-I27</f>
        <v>223170</v>
      </c>
    </row>
    <row r="28" spans="1:10" ht="33.75">
      <c r="A28" s="34" t="s">
        <v>168</v>
      </c>
      <c r="B28" s="35" t="s">
        <v>164</v>
      </c>
      <c r="C28" s="71" t="s">
        <v>170</v>
      </c>
      <c r="D28" s="72"/>
      <c r="E28" s="43">
        <v>560780</v>
      </c>
      <c r="F28" s="59" t="s">
        <v>247</v>
      </c>
      <c r="G28" s="43"/>
      <c r="H28" s="43"/>
      <c r="I28" s="43" t="str">
        <f t="shared" si="0"/>
        <v>0</v>
      </c>
      <c r="J28" s="43">
        <f>E28-I28</f>
        <v>560780</v>
      </c>
    </row>
    <row r="29" spans="1:10" ht="78.75">
      <c r="A29" s="61" t="s">
        <v>253</v>
      </c>
      <c r="B29" s="35" t="s">
        <v>254</v>
      </c>
      <c r="C29" s="71" t="s">
        <v>255</v>
      </c>
      <c r="D29" s="102"/>
      <c r="E29" s="43">
        <v>787400</v>
      </c>
      <c r="F29" s="62">
        <v>0</v>
      </c>
      <c r="G29" s="43"/>
      <c r="H29" s="43"/>
      <c r="I29" s="43"/>
      <c r="J29" s="43"/>
    </row>
    <row r="30" spans="1:10" ht="33.75">
      <c r="A30" s="34" t="s">
        <v>169</v>
      </c>
      <c r="B30" s="35" t="s">
        <v>178</v>
      </c>
      <c r="C30" s="71" t="s">
        <v>171</v>
      </c>
      <c r="D30" s="72"/>
      <c r="E30" s="36">
        <v>0</v>
      </c>
      <c r="F30" s="36">
        <v>-54092471.950000003</v>
      </c>
      <c r="G30" s="36"/>
      <c r="H30" s="36"/>
      <c r="I30" s="36">
        <f t="shared" si="0"/>
        <v>-54092471.950000003</v>
      </c>
      <c r="J30" s="36">
        <v>0</v>
      </c>
    </row>
    <row r="31" spans="1:10">
      <c r="A31" s="55"/>
      <c r="B31" s="56"/>
      <c r="C31" s="57"/>
      <c r="D31" s="57"/>
      <c r="E31" s="58"/>
      <c r="F31" s="58"/>
      <c r="G31" s="58"/>
      <c r="H31" s="58"/>
      <c r="I31" s="58"/>
      <c r="J31" s="58"/>
    </row>
    <row r="34" ht="27" customHeight="1"/>
    <row r="35" ht="15" customHeight="1"/>
    <row r="36" ht="10.5" customHeight="1"/>
    <row r="45" ht="15" customHeight="1"/>
    <row r="47" ht="15" customHeight="1"/>
    <row r="48" ht="15" customHeight="1"/>
    <row r="49" ht="15" customHeight="1"/>
    <row r="50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2" ht="9.75" customHeight="1"/>
    <row r="63" ht="12" customHeight="1"/>
    <row r="64" ht="9.75" customHeight="1"/>
    <row r="65" ht="9.75" customHeight="1"/>
    <row r="66" ht="17.100000000000001" customHeight="1"/>
    <row r="67" ht="18" customHeight="1"/>
    <row r="68" ht="9.9499999999999993" customHeight="1"/>
    <row r="69" ht="9.9499999999999993" customHeight="1"/>
    <row r="115" ht="29.25" customHeight="1"/>
    <row r="116" ht="30.75" customHeight="1"/>
  </sheetData>
  <mergeCells count="30">
    <mergeCell ref="C29:D29"/>
    <mergeCell ref="C23:D23"/>
    <mergeCell ref="C26:D26"/>
    <mergeCell ref="C27:D27"/>
    <mergeCell ref="C28:D28"/>
    <mergeCell ref="C24:D24"/>
    <mergeCell ref="C25:D25"/>
    <mergeCell ref="B8:H8"/>
    <mergeCell ref="A11:I11"/>
    <mergeCell ref="C20:D20"/>
    <mergeCell ref="C30:D30"/>
    <mergeCell ref="J12:J18"/>
    <mergeCell ref="F13:F18"/>
    <mergeCell ref="G13:G18"/>
    <mergeCell ref="H13:H18"/>
    <mergeCell ref="I13:I18"/>
    <mergeCell ref="C19:D19"/>
    <mergeCell ref="A12:A18"/>
    <mergeCell ref="B12:B18"/>
    <mergeCell ref="C12:D18"/>
    <mergeCell ref="E12:E18"/>
    <mergeCell ref="F12:I12"/>
    <mergeCell ref="C22:D22"/>
    <mergeCell ref="A1:H1"/>
    <mergeCell ref="A2:H2"/>
    <mergeCell ref="A3:H3"/>
    <mergeCell ref="A4:H4"/>
    <mergeCell ref="A6:A7"/>
    <mergeCell ref="A5:H5"/>
    <mergeCell ref="B7:H7"/>
  </mergeCells>
  <conditionalFormatting sqref="I30:J31">
    <cfRule type="cellIs" dxfId="19" priority="3" stopIfTrue="1" operator="equal">
      <formula>0</formula>
    </cfRule>
  </conditionalFormatting>
  <conditionalFormatting sqref="I30">
    <cfRule type="cellIs" dxfId="1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8" fitToHeight="0" pageOrder="overThenDown" orientation="landscape" verticalDpi="300" r:id="rId1"/>
  <headerFooter alignWithMargins="0"/>
  <legacyDrawing r:id="rId2"/>
  <controls>
    <control shapeId="3073" r:id="rId3" name="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L90"/>
  <sheetViews>
    <sheetView showGridLines="0" showZeros="0" topLeftCell="A49" workbookViewId="0">
      <selection activeCell="J78" sqref="J78"/>
    </sheetView>
  </sheetViews>
  <sheetFormatPr defaultRowHeight="12.75"/>
  <cols>
    <col min="1" max="1" width="45.7109375" customWidth="1"/>
    <col min="2" max="2" width="4.28515625" customWidth="1"/>
    <col min="3" max="3" width="17.7109375" customWidth="1"/>
    <col min="4" max="7" width="16.7109375" customWidth="1"/>
    <col min="8" max="9" width="10.140625" customWidth="1"/>
    <col min="10" max="12" width="16.85546875" customWidth="1"/>
  </cols>
  <sheetData>
    <row r="1" spans="1:12" ht="12.75" customHeight="1"/>
    <row r="2" spans="1:12" ht="15" customHeight="1">
      <c r="B2" s="14"/>
      <c r="C2" s="7"/>
      <c r="D2" s="7"/>
      <c r="E2" s="14" t="s">
        <v>20</v>
      </c>
      <c r="F2" s="6"/>
      <c r="G2" s="6"/>
      <c r="H2" s="6"/>
      <c r="I2" s="6"/>
      <c r="J2" s="6"/>
      <c r="K2" s="6" t="s">
        <v>32</v>
      </c>
      <c r="L2" s="12"/>
    </row>
    <row r="3" spans="1:12" ht="13.5" customHeight="1" thickBot="1">
      <c r="A3" s="16"/>
      <c r="B3" s="16"/>
      <c r="C3" s="18"/>
      <c r="D3" s="18"/>
      <c r="E3" s="17"/>
      <c r="F3" s="17"/>
      <c r="G3" s="17"/>
      <c r="H3" s="17"/>
      <c r="I3" s="17"/>
      <c r="J3" s="17"/>
      <c r="K3" s="17"/>
      <c r="L3" s="15"/>
    </row>
    <row r="4" spans="1:12" ht="12.75" customHeight="1">
      <c r="A4" s="113" t="s">
        <v>4</v>
      </c>
      <c r="B4" s="89" t="s">
        <v>21</v>
      </c>
      <c r="C4" s="92" t="s">
        <v>42</v>
      </c>
      <c r="D4" s="93"/>
      <c r="E4" s="98" t="s">
        <v>31</v>
      </c>
      <c r="F4" s="98" t="s">
        <v>25</v>
      </c>
      <c r="G4" s="104" t="s">
        <v>5</v>
      </c>
      <c r="H4" s="109"/>
      <c r="I4" s="109"/>
      <c r="J4" s="110"/>
      <c r="K4" s="104" t="s">
        <v>26</v>
      </c>
      <c r="L4" s="105"/>
    </row>
    <row r="5" spans="1:12" ht="12.75" customHeight="1">
      <c r="A5" s="114"/>
      <c r="B5" s="90"/>
      <c r="C5" s="94"/>
      <c r="D5" s="95"/>
      <c r="E5" s="77"/>
      <c r="F5" s="77"/>
      <c r="G5" s="106"/>
      <c r="H5" s="111"/>
      <c r="I5" s="111"/>
      <c r="J5" s="112"/>
      <c r="K5" s="106"/>
      <c r="L5" s="107"/>
    </row>
    <row r="6" spans="1:12" ht="12.75" customHeight="1">
      <c r="A6" s="114"/>
      <c r="B6" s="90"/>
      <c r="C6" s="94"/>
      <c r="D6" s="95"/>
      <c r="E6" s="77"/>
      <c r="F6" s="77"/>
      <c r="G6" s="76" t="s">
        <v>40</v>
      </c>
      <c r="H6" s="76" t="s">
        <v>22</v>
      </c>
      <c r="I6" s="76" t="s">
        <v>23</v>
      </c>
      <c r="J6" s="81" t="s">
        <v>6</v>
      </c>
      <c r="K6" s="76" t="s">
        <v>30</v>
      </c>
      <c r="L6" s="108" t="s">
        <v>29</v>
      </c>
    </row>
    <row r="7" spans="1:12" ht="12.75" customHeight="1">
      <c r="A7" s="114"/>
      <c r="B7" s="90"/>
      <c r="C7" s="94"/>
      <c r="D7" s="95"/>
      <c r="E7" s="77"/>
      <c r="F7" s="77"/>
      <c r="G7" s="77"/>
      <c r="H7" s="79"/>
      <c r="I7" s="79"/>
      <c r="J7" s="82"/>
      <c r="K7" s="77"/>
      <c r="L7" s="74"/>
    </row>
    <row r="8" spans="1:12" ht="12.75" customHeight="1">
      <c r="A8" s="114"/>
      <c r="B8" s="90"/>
      <c r="C8" s="94"/>
      <c r="D8" s="95"/>
      <c r="E8" s="77"/>
      <c r="F8" s="77"/>
      <c r="G8" s="77"/>
      <c r="H8" s="79"/>
      <c r="I8" s="79"/>
      <c r="J8" s="82"/>
      <c r="K8" s="77"/>
      <c r="L8" s="74"/>
    </row>
    <row r="9" spans="1:12" ht="12.75" customHeight="1">
      <c r="A9" s="114"/>
      <c r="B9" s="90"/>
      <c r="C9" s="94"/>
      <c r="D9" s="95"/>
      <c r="E9" s="77"/>
      <c r="F9" s="77"/>
      <c r="G9" s="77"/>
      <c r="H9" s="79"/>
      <c r="I9" s="79"/>
      <c r="J9" s="82"/>
      <c r="K9" s="77"/>
      <c r="L9" s="74"/>
    </row>
    <row r="10" spans="1:12" ht="12.75" customHeight="1">
      <c r="A10" s="114"/>
      <c r="B10" s="90"/>
      <c r="C10" s="94"/>
      <c r="D10" s="95"/>
      <c r="E10" s="77"/>
      <c r="F10" s="77"/>
      <c r="G10" s="77"/>
      <c r="H10" s="79"/>
      <c r="I10" s="79"/>
      <c r="J10" s="82"/>
      <c r="K10" s="77"/>
      <c r="L10" s="74"/>
    </row>
    <row r="11" spans="1:12" ht="12.75" customHeight="1">
      <c r="A11" s="115"/>
      <c r="B11" s="91"/>
      <c r="C11" s="96"/>
      <c r="D11" s="97"/>
      <c r="E11" s="78"/>
      <c r="F11" s="78"/>
      <c r="G11" s="78"/>
      <c r="H11" s="80"/>
      <c r="I11" s="80"/>
      <c r="J11" s="83"/>
      <c r="K11" s="78"/>
      <c r="L11" s="75"/>
    </row>
    <row r="12" spans="1:12" ht="13.5" customHeight="1" thickBot="1">
      <c r="A12" s="22">
        <v>1</v>
      </c>
      <c r="B12" s="23">
        <v>2</v>
      </c>
      <c r="C12" s="84">
        <v>3</v>
      </c>
      <c r="D12" s="85"/>
      <c r="E12" s="24" t="s">
        <v>1</v>
      </c>
      <c r="F12" s="25" t="s">
        <v>2</v>
      </c>
      <c r="G12" s="25" t="s">
        <v>7</v>
      </c>
      <c r="H12" s="24" t="s">
        <v>8</v>
      </c>
      <c r="I12" s="24" t="s">
        <v>9</v>
      </c>
      <c r="J12" s="24" t="s">
        <v>10</v>
      </c>
      <c r="K12" s="27" t="s">
        <v>11</v>
      </c>
      <c r="L12" s="26" t="s">
        <v>13</v>
      </c>
    </row>
    <row r="13" spans="1:12">
      <c r="A13" s="31" t="s">
        <v>53</v>
      </c>
      <c r="B13" s="32" t="s">
        <v>54</v>
      </c>
      <c r="C13" s="69" t="s">
        <v>51</v>
      </c>
      <c r="D13" s="70"/>
      <c r="E13" s="33">
        <f>SUM(E15:E87)</f>
        <v>54687302</v>
      </c>
      <c r="F13" s="33">
        <f>SUM(F15:F87)</f>
        <v>36102150</v>
      </c>
      <c r="G13" s="33">
        <f>SUM(G15:G87)</f>
        <v>498000</v>
      </c>
      <c r="H13" s="33"/>
      <c r="I13" s="33"/>
      <c r="J13" s="33">
        <f>SUM(J15:J87)</f>
        <v>473000</v>
      </c>
      <c r="K13" s="33">
        <f>SUM(K15:K87)</f>
        <v>54587302</v>
      </c>
      <c r="L13" s="33">
        <f>SUM(L15:L87)</f>
        <v>36077150</v>
      </c>
    </row>
    <row r="14" spans="1:12">
      <c r="A14" s="34" t="s">
        <v>52</v>
      </c>
      <c r="B14" s="35"/>
      <c r="C14" s="71"/>
      <c r="D14" s="72"/>
      <c r="E14" s="36"/>
      <c r="F14" s="36"/>
      <c r="G14" s="36"/>
      <c r="H14" s="36"/>
      <c r="I14" s="36"/>
      <c r="J14" s="36"/>
      <c r="K14" s="36"/>
      <c r="L14" s="36"/>
    </row>
    <row r="15" spans="1:12">
      <c r="A15" s="34" t="s">
        <v>55</v>
      </c>
      <c r="B15" s="35" t="s">
        <v>99</v>
      </c>
      <c r="C15" s="71" t="s">
        <v>180</v>
      </c>
      <c r="D15" s="72"/>
      <c r="E15" s="36">
        <v>998000</v>
      </c>
      <c r="F15" s="36">
        <v>250000</v>
      </c>
      <c r="G15" s="36">
        <v>25000</v>
      </c>
      <c r="H15" s="36"/>
      <c r="I15" s="36"/>
      <c r="J15" s="36">
        <f>G15</f>
        <v>25000</v>
      </c>
      <c r="K15" s="36">
        <f>E15</f>
        <v>998000</v>
      </c>
      <c r="L15" s="36">
        <f>F15</f>
        <v>250000</v>
      </c>
    </row>
    <row r="16" spans="1:12">
      <c r="A16" s="34" t="s">
        <v>56</v>
      </c>
      <c r="B16" s="35" t="s">
        <v>100</v>
      </c>
      <c r="C16" s="71" t="s">
        <v>181</v>
      </c>
      <c r="D16" s="72"/>
      <c r="E16" s="36">
        <v>302000</v>
      </c>
      <c r="F16" s="36">
        <v>76000</v>
      </c>
      <c r="G16" s="36"/>
      <c r="H16" s="36"/>
      <c r="I16" s="36"/>
      <c r="J16" s="36">
        <f t="shared" ref="J16:J85" si="0">G16</f>
        <v>0</v>
      </c>
      <c r="K16" s="36">
        <f t="shared" ref="K16:K85" si="1">E16</f>
        <v>302000</v>
      </c>
      <c r="L16" s="36">
        <f t="shared" ref="L16:L85" si="2">F16</f>
        <v>76000</v>
      </c>
    </row>
    <row r="17" spans="1:12">
      <c r="A17" s="34" t="s">
        <v>60</v>
      </c>
      <c r="B17" s="35" t="s">
        <v>101</v>
      </c>
      <c r="C17" s="71" t="s">
        <v>182</v>
      </c>
      <c r="D17" s="72"/>
      <c r="E17" s="36">
        <v>260000</v>
      </c>
      <c r="F17" s="36">
        <v>140000</v>
      </c>
      <c r="G17" s="36"/>
      <c r="H17" s="36"/>
      <c r="I17" s="36"/>
      <c r="J17" s="36">
        <f t="shared" si="0"/>
        <v>0</v>
      </c>
      <c r="K17" s="36">
        <f t="shared" si="1"/>
        <v>260000</v>
      </c>
      <c r="L17" s="36">
        <f t="shared" si="2"/>
        <v>140000</v>
      </c>
    </row>
    <row r="18" spans="1:12">
      <c r="A18" s="34" t="s">
        <v>61</v>
      </c>
      <c r="B18" s="35" t="s">
        <v>102</v>
      </c>
      <c r="C18" s="71" t="s">
        <v>183</v>
      </c>
      <c r="D18" s="72"/>
      <c r="E18" s="36">
        <v>1000</v>
      </c>
      <c r="F18" s="36">
        <v>1000</v>
      </c>
      <c r="G18" s="36"/>
      <c r="H18" s="36"/>
      <c r="I18" s="36"/>
      <c r="J18" s="36">
        <f t="shared" si="0"/>
        <v>0</v>
      </c>
      <c r="K18" s="36">
        <f t="shared" si="1"/>
        <v>1000</v>
      </c>
      <c r="L18" s="36">
        <f t="shared" si="2"/>
        <v>1000</v>
      </c>
    </row>
    <row r="19" spans="1:12">
      <c r="A19" s="34" t="s">
        <v>63</v>
      </c>
      <c r="B19" s="35" t="s">
        <v>259</v>
      </c>
      <c r="C19" s="71" t="s">
        <v>184</v>
      </c>
      <c r="D19" s="72"/>
      <c r="E19" s="36">
        <v>9000</v>
      </c>
      <c r="F19" s="36">
        <v>9000</v>
      </c>
      <c r="G19" s="36"/>
      <c r="H19" s="36"/>
      <c r="I19" s="36"/>
      <c r="J19" s="36">
        <f t="shared" si="0"/>
        <v>0</v>
      </c>
      <c r="K19" s="36">
        <f t="shared" si="1"/>
        <v>9000</v>
      </c>
      <c r="L19" s="36">
        <f t="shared" si="2"/>
        <v>9000</v>
      </c>
    </row>
    <row r="20" spans="1:12">
      <c r="A20" s="34" t="s">
        <v>63</v>
      </c>
      <c r="B20" s="35" t="s">
        <v>103</v>
      </c>
      <c r="C20" s="71" t="s">
        <v>185</v>
      </c>
      <c r="D20" s="72"/>
      <c r="E20" s="36">
        <v>30000</v>
      </c>
      <c r="F20" s="36">
        <v>10000</v>
      </c>
      <c r="G20" s="36"/>
      <c r="H20" s="36"/>
      <c r="I20" s="36"/>
      <c r="J20" s="36">
        <f t="shared" si="0"/>
        <v>0</v>
      </c>
      <c r="K20" s="36">
        <f t="shared" si="1"/>
        <v>30000</v>
      </c>
      <c r="L20" s="36">
        <f t="shared" si="2"/>
        <v>10000</v>
      </c>
    </row>
    <row r="21" spans="1:12">
      <c r="A21" s="34" t="s">
        <v>55</v>
      </c>
      <c r="B21" s="35" t="s">
        <v>104</v>
      </c>
      <c r="C21" s="71" t="s">
        <v>186</v>
      </c>
      <c r="D21" s="72"/>
      <c r="E21" s="36">
        <v>1228000</v>
      </c>
      <c r="F21" s="36">
        <v>300000</v>
      </c>
      <c r="G21" s="36">
        <v>25000</v>
      </c>
      <c r="H21" s="36"/>
      <c r="I21" s="36"/>
      <c r="J21" s="36"/>
      <c r="K21" s="36">
        <f t="shared" si="1"/>
        <v>1228000</v>
      </c>
      <c r="L21" s="36">
        <f t="shared" si="2"/>
        <v>300000</v>
      </c>
    </row>
    <row r="22" spans="1:12">
      <c r="A22" s="34" t="s">
        <v>56</v>
      </c>
      <c r="B22" s="35" t="s">
        <v>105</v>
      </c>
      <c r="C22" s="71" t="s">
        <v>187</v>
      </c>
      <c r="D22" s="72"/>
      <c r="E22" s="36">
        <v>372000</v>
      </c>
      <c r="F22" s="36">
        <v>90000</v>
      </c>
      <c r="G22" s="36"/>
      <c r="H22" s="36"/>
      <c r="I22" s="36"/>
      <c r="J22" s="36">
        <f t="shared" si="0"/>
        <v>0</v>
      </c>
      <c r="K22" s="36">
        <f t="shared" si="1"/>
        <v>372000</v>
      </c>
      <c r="L22" s="36">
        <f t="shared" si="2"/>
        <v>90000</v>
      </c>
    </row>
    <row r="23" spans="1:12">
      <c r="A23" s="34" t="s">
        <v>55</v>
      </c>
      <c r="B23" s="35" t="s">
        <v>106</v>
      </c>
      <c r="C23" s="71" t="s">
        <v>186</v>
      </c>
      <c r="D23" s="72"/>
      <c r="E23" s="36">
        <v>3030000</v>
      </c>
      <c r="F23" s="36">
        <v>760000</v>
      </c>
      <c r="G23" s="36">
        <v>144000</v>
      </c>
      <c r="H23" s="36"/>
      <c r="I23" s="36"/>
      <c r="J23" s="36">
        <f t="shared" si="0"/>
        <v>144000</v>
      </c>
      <c r="K23" s="36">
        <f t="shared" si="1"/>
        <v>3030000</v>
      </c>
      <c r="L23" s="36">
        <f t="shared" si="2"/>
        <v>760000</v>
      </c>
    </row>
    <row r="24" spans="1:12">
      <c r="A24" s="34" t="s">
        <v>56</v>
      </c>
      <c r="B24" s="35" t="s">
        <v>107</v>
      </c>
      <c r="C24" s="71" t="s">
        <v>188</v>
      </c>
      <c r="D24" s="72"/>
      <c r="E24" s="36">
        <v>920000</v>
      </c>
      <c r="F24" s="36">
        <v>230000</v>
      </c>
      <c r="G24" s="36"/>
      <c r="H24" s="36"/>
      <c r="I24" s="36"/>
      <c r="J24" s="36">
        <f t="shared" si="0"/>
        <v>0</v>
      </c>
      <c r="K24" s="36">
        <f t="shared" si="1"/>
        <v>920000</v>
      </c>
      <c r="L24" s="36">
        <f t="shared" si="2"/>
        <v>230000</v>
      </c>
    </row>
    <row r="25" spans="1:12">
      <c r="A25" s="34" t="s">
        <v>57</v>
      </c>
      <c r="B25" s="35" t="s">
        <v>108</v>
      </c>
      <c r="C25" s="71" t="s">
        <v>188</v>
      </c>
      <c r="D25" s="72"/>
      <c r="E25" s="36">
        <v>70000</v>
      </c>
      <c r="F25" s="36">
        <v>70000</v>
      </c>
      <c r="G25" s="36"/>
      <c r="H25" s="36"/>
      <c r="I25" s="36"/>
      <c r="J25" s="36">
        <f t="shared" si="0"/>
        <v>0</v>
      </c>
      <c r="K25" s="36">
        <f t="shared" si="1"/>
        <v>70000</v>
      </c>
      <c r="L25" s="36">
        <f t="shared" si="2"/>
        <v>70000</v>
      </c>
    </row>
    <row r="26" spans="1:12">
      <c r="A26" s="34" t="s">
        <v>58</v>
      </c>
      <c r="B26" s="35" t="s">
        <v>109</v>
      </c>
      <c r="C26" s="71" t="s">
        <v>189</v>
      </c>
      <c r="D26" s="72"/>
      <c r="E26" s="36">
        <v>300000</v>
      </c>
      <c r="F26" s="36">
        <v>300000</v>
      </c>
      <c r="G26" s="36"/>
      <c r="H26" s="36"/>
      <c r="I26" s="36"/>
      <c r="J26" s="36">
        <f t="shared" si="0"/>
        <v>0</v>
      </c>
      <c r="K26" s="36">
        <f t="shared" si="1"/>
        <v>300000</v>
      </c>
      <c r="L26" s="36">
        <f t="shared" si="2"/>
        <v>300000</v>
      </c>
    </row>
    <row r="27" spans="1:12">
      <c r="A27" s="34" t="s">
        <v>59</v>
      </c>
      <c r="B27" s="35" t="s">
        <v>110</v>
      </c>
      <c r="C27" s="71" t="s">
        <v>190</v>
      </c>
      <c r="D27" s="72"/>
      <c r="E27" s="36">
        <v>565000</v>
      </c>
      <c r="F27" s="36">
        <v>565000</v>
      </c>
      <c r="G27" s="36"/>
      <c r="H27" s="36"/>
      <c r="I27" s="36"/>
      <c r="J27" s="36">
        <f t="shared" si="0"/>
        <v>0</v>
      </c>
      <c r="K27" s="36">
        <f t="shared" si="1"/>
        <v>565000</v>
      </c>
      <c r="L27" s="36">
        <f t="shared" si="2"/>
        <v>565000</v>
      </c>
    </row>
    <row r="28" spans="1:12">
      <c r="A28" s="34" t="s">
        <v>60</v>
      </c>
      <c r="B28" s="35" t="s">
        <v>111</v>
      </c>
      <c r="C28" s="71" t="s">
        <v>191</v>
      </c>
      <c r="D28" s="72"/>
      <c r="E28" s="36">
        <v>1500000</v>
      </c>
      <c r="F28" s="36">
        <v>750000</v>
      </c>
      <c r="G28" s="36">
        <v>110000</v>
      </c>
      <c r="H28" s="36"/>
      <c r="I28" s="36"/>
      <c r="J28" s="36">
        <f t="shared" si="0"/>
        <v>110000</v>
      </c>
      <c r="K28" s="36">
        <f t="shared" si="1"/>
        <v>1500000</v>
      </c>
      <c r="L28" s="36">
        <f t="shared" si="2"/>
        <v>750000</v>
      </c>
    </row>
    <row r="29" spans="1:12">
      <c r="A29" s="34" t="s">
        <v>61</v>
      </c>
      <c r="B29" s="35" t="s">
        <v>112</v>
      </c>
      <c r="C29" s="71" t="s">
        <v>192</v>
      </c>
      <c r="D29" s="72"/>
      <c r="E29" s="36">
        <v>15000</v>
      </c>
      <c r="F29" s="36">
        <v>15000</v>
      </c>
      <c r="G29" s="36"/>
      <c r="H29" s="36"/>
      <c r="I29" s="36"/>
      <c r="J29" s="36">
        <f t="shared" si="0"/>
        <v>0</v>
      </c>
      <c r="K29" s="36">
        <f t="shared" si="1"/>
        <v>15000</v>
      </c>
      <c r="L29" s="36">
        <f t="shared" si="2"/>
        <v>15000</v>
      </c>
    </row>
    <row r="30" spans="1:12">
      <c r="A30" s="34" t="s">
        <v>62</v>
      </c>
      <c r="B30" s="35" t="s">
        <v>113</v>
      </c>
      <c r="C30" s="71" t="s">
        <v>193</v>
      </c>
      <c r="D30" s="72"/>
      <c r="E30" s="36">
        <v>250000</v>
      </c>
      <c r="F30" s="36">
        <v>100000</v>
      </c>
      <c r="G30" s="36"/>
      <c r="H30" s="36"/>
      <c r="I30" s="36"/>
      <c r="J30" s="36">
        <f t="shared" si="0"/>
        <v>0</v>
      </c>
      <c r="K30" s="36">
        <f t="shared" si="1"/>
        <v>250000</v>
      </c>
      <c r="L30" s="36">
        <f t="shared" si="2"/>
        <v>100000</v>
      </c>
    </row>
    <row r="31" spans="1:12">
      <c r="A31" s="34" t="s">
        <v>63</v>
      </c>
      <c r="B31" s="35" t="s">
        <v>114</v>
      </c>
      <c r="C31" s="71" t="s">
        <v>194</v>
      </c>
      <c r="D31" s="72"/>
      <c r="E31" s="36">
        <v>200000</v>
      </c>
      <c r="F31" s="36">
        <v>100000</v>
      </c>
      <c r="G31" s="36"/>
      <c r="H31" s="36"/>
      <c r="I31" s="36"/>
      <c r="J31" s="36">
        <f t="shared" si="0"/>
        <v>0</v>
      </c>
      <c r="K31" s="36">
        <f t="shared" si="1"/>
        <v>200000</v>
      </c>
      <c r="L31" s="36">
        <f t="shared" si="2"/>
        <v>100000</v>
      </c>
    </row>
    <row r="32" spans="1:12">
      <c r="A32" s="34" t="s">
        <v>55</v>
      </c>
      <c r="B32" s="35" t="s">
        <v>115</v>
      </c>
      <c r="C32" s="71" t="s">
        <v>194</v>
      </c>
      <c r="D32" s="72"/>
      <c r="E32" s="36">
        <v>558952</v>
      </c>
      <c r="F32" s="36">
        <v>140000</v>
      </c>
      <c r="G32" s="36"/>
      <c r="H32" s="36"/>
      <c r="I32" s="36"/>
      <c r="J32" s="36">
        <f t="shared" si="0"/>
        <v>0</v>
      </c>
      <c r="K32" s="36">
        <f t="shared" si="1"/>
        <v>558952</v>
      </c>
      <c r="L32" s="36">
        <f t="shared" si="2"/>
        <v>140000</v>
      </c>
    </row>
    <row r="33" spans="1:12">
      <c r="A33" s="34" t="s">
        <v>56</v>
      </c>
      <c r="B33" s="35" t="s">
        <v>116</v>
      </c>
      <c r="C33" s="71" t="s">
        <v>231</v>
      </c>
      <c r="D33" s="72"/>
      <c r="E33" s="36">
        <v>500000</v>
      </c>
      <c r="F33" s="36">
        <v>125000</v>
      </c>
      <c r="G33" s="36"/>
      <c r="H33" s="36"/>
      <c r="I33" s="36"/>
      <c r="J33" s="36">
        <f t="shared" si="0"/>
        <v>0</v>
      </c>
      <c r="K33" s="36">
        <f t="shared" si="1"/>
        <v>500000</v>
      </c>
      <c r="L33" s="36">
        <f t="shared" si="2"/>
        <v>125000</v>
      </c>
    </row>
    <row r="34" spans="1:12">
      <c r="A34" s="34" t="s">
        <v>59</v>
      </c>
      <c r="B34" s="35" t="s">
        <v>117</v>
      </c>
      <c r="C34" s="71" t="s">
        <v>195</v>
      </c>
      <c r="D34" s="72"/>
      <c r="E34" s="36">
        <v>424000</v>
      </c>
      <c r="F34" s="36">
        <v>106000</v>
      </c>
      <c r="G34" s="36"/>
      <c r="H34" s="36"/>
      <c r="I34" s="36"/>
      <c r="J34" s="36">
        <f t="shared" si="0"/>
        <v>0</v>
      </c>
      <c r="K34" s="36">
        <f t="shared" si="1"/>
        <v>424000</v>
      </c>
      <c r="L34" s="36">
        <f t="shared" si="2"/>
        <v>106000</v>
      </c>
    </row>
    <row r="35" spans="1:12">
      <c r="A35" s="34" t="s">
        <v>55</v>
      </c>
      <c r="B35" s="35" t="s">
        <v>118</v>
      </c>
      <c r="C35" s="71" t="s">
        <v>196</v>
      </c>
      <c r="D35" s="103"/>
      <c r="E35" s="36">
        <v>129300</v>
      </c>
      <c r="F35" s="36">
        <v>32000</v>
      </c>
      <c r="G35" s="36"/>
      <c r="H35" s="36"/>
      <c r="I35" s="36"/>
      <c r="J35" s="36">
        <f t="shared" si="0"/>
        <v>0</v>
      </c>
      <c r="K35" s="36">
        <f t="shared" si="1"/>
        <v>129300</v>
      </c>
      <c r="L35" s="36">
        <f t="shared" si="2"/>
        <v>32000</v>
      </c>
    </row>
    <row r="36" spans="1:12">
      <c r="A36" s="34" t="s">
        <v>62</v>
      </c>
      <c r="B36" s="35" t="s">
        <v>119</v>
      </c>
      <c r="C36" s="71" t="s">
        <v>197</v>
      </c>
      <c r="D36" s="103"/>
      <c r="E36" s="36">
        <v>7480</v>
      </c>
      <c r="F36" s="36">
        <v>7480</v>
      </c>
      <c r="G36" s="36"/>
      <c r="H36" s="36"/>
      <c r="I36" s="36"/>
      <c r="J36" s="36">
        <f t="shared" si="0"/>
        <v>0</v>
      </c>
      <c r="K36" s="36">
        <f t="shared" si="1"/>
        <v>7480</v>
      </c>
      <c r="L36" s="36">
        <f t="shared" si="2"/>
        <v>7480</v>
      </c>
    </row>
    <row r="37" spans="1:12">
      <c r="A37" s="34" t="s">
        <v>63</v>
      </c>
      <c r="B37" s="35" t="s">
        <v>120</v>
      </c>
      <c r="C37" s="71" t="s">
        <v>198</v>
      </c>
      <c r="D37" s="103"/>
      <c r="E37" s="36">
        <v>100000</v>
      </c>
      <c r="F37" s="36">
        <v>50000</v>
      </c>
      <c r="G37" s="36"/>
      <c r="H37" s="36"/>
      <c r="I37" s="36"/>
      <c r="J37" s="36"/>
      <c r="K37" s="36">
        <f t="shared" si="1"/>
        <v>100000</v>
      </c>
      <c r="L37" s="36">
        <f t="shared" si="2"/>
        <v>50000</v>
      </c>
    </row>
    <row r="38" spans="1:12">
      <c r="A38" s="34" t="s">
        <v>61</v>
      </c>
      <c r="B38" s="35" t="s">
        <v>121</v>
      </c>
      <c r="C38" s="71" t="s">
        <v>232</v>
      </c>
      <c r="D38" s="103"/>
      <c r="E38" s="36">
        <v>100000</v>
      </c>
      <c r="F38" s="36">
        <v>100000</v>
      </c>
      <c r="G38" s="36"/>
      <c r="H38" s="36"/>
      <c r="I38" s="36"/>
      <c r="J38" s="36"/>
      <c r="K38" s="36">
        <f t="shared" si="1"/>
        <v>100000</v>
      </c>
      <c r="L38" s="36">
        <f t="shared" si="2"/>
        <v>100000</v>
      </c>
    </row>
    <row r="39" spans="1:12">
      <c r="A39" s="34" t="s">
        <v>55</v>
      </c>
      <c r="B39" s="35" t="s">
        <v>122</v>
      </c>
      <c r="C39" s="71" t="s">
        <v>233</v>
      </c>
      <c r="D39" s="103"/>
      <c r="E39" s="36">
        <v>100000</v>
      </c>
      <c r="F39" s="36">
        <v>25000</v>
      </c>
      <c r="G39" s="36"/>
      <c r="H39" s="36"/>
      <c r="I39" s="36"/>
      <c r="J39" s="36"/>
      <c r="K39" s="36"/>
      <c r="L39" s="36"/>
    </row>
    <row r="40" spans="1:12">
      <c r="A40" s="34" t="s">
        <v>63</v>
      </c>
      <c r="B40" s="35" t="s">
        <v>123</v>
      </c>
      <c r="C40" s="71" t="s">
        <v>199</v>
      </c>
      <c r="D40" s="72"/>
      <c r="E40" s="36">
        <v>2842000</v>
      </c>
      <c r="F40" s="36">
        <v>711000</v>
      </c>
      <c r="G40" s="36">
        <v>91000</v>
      </c>
      <c r="H40" s="36"/>
      <c r="I40" s="36"/>
      <c r="J40" s="36">
        <f t="shared" si="0"/>
        <v>91000</v>
      </c>
      <c r="K40" s="36">
        <f t="shared" si="1"/>
        <v>2842000</v>
      </c>
      <c r="L40" s="36">
        <f t="shared" si="2"/>
        <v>711000</v>
      </c>
    </row>
    <row r="41" spans="1:12">
      <c r="A41" s="34" t="s">
        <v>56</v>
      </c>
      <c r="B41" s="35" t="s">
        <v>124</v>
      </c>
      <c r="C41" s="71" t="s">
        <v>200</v>
      </c>
      <c r="D41" s="72"/>
      <c r="E41" s="36">
        <v>858000</v>
      </c>
      <c r="F41" s="36">
        <v>216000</v>
      </c>
      <c r="G41" s="36"/>
      <c r="H41" s="36"/>
      <c r="I41" s="36"/>
      <c r="J41" s="36">
        <f t="shared" si="0"/>
        <v>0</v>
      </c>
      <c r="K41" s="36">
        <f t="shared" si="1"/>
        <v>858000</v>
      </c>
      <c r="L41" s="36">
        <f t="shared" si="2"/>
        <v>216000</v>
      </c>
    </row>
    <row r="42" spans="1:12">
      <c r="A42" s="34" t="s">
        <v>61</v>
      </c>
      <c r="B42" s="35" t="s">
        <v>125</v>
      </c>
      <c r="C42" s="71" t="s">
        <v>201</v>
      </c>
      <c r="D42" s="72"/>
      <c r="E42" s="36">
        <v>48000</v>
      </c>
      <c r="F42" s="36">
        <v>48000</v>
      </c>
      <c r="G42" s="36"/>
      <c r="H42" s="36"/>
      <c r="I42" s="36"/>
      <c r="J42" s="36">
        <f t="shared" si="0"/>
        <v>0</v>
      </c>
      <c r="K42" s="36">
        <f t="shared" si="1"/>
        <v>48000</v>
      </c>
      <c r="L42" s="36">
        <f t="shared" si="2"/>
        <v>48000</v>
      </c>
    </row>
    <row r="43" spans="1:12">
      <c r="A43" s="34" t="s">
        <v>61</v>
      </c>
      <c r="B43" s="35" t="s">
        <v>126</v>
      </c>
      <c r="C43" s="71" t="s">
        <v>202</v>
      </c>
      <c r="D43" s="72"/>
      <c r="E43" s="36">
        <v>347000</v>
      </c>
      <c r="F43" s="36">
        <v>124000</v>
      </c>
      <c r="G43" s="36"/>
      <c r="H43" s="36"/>
      <c r="I43" s="36"/>
      <c r="J43" s="36">
        <f t="shared" si="0"/>
        <v>0</v>
      </c>
      <c r="K43" s="36">
        <f t="shared" si="1"/>
        <v>347000</v>
      </c>
      <c r="L43" s="36">
        <f t="shared" si="2"/>
        <v>124000</v>
      </c>
    </row>
    <row r="44" spans="1:12">
      <c r="A44" s="34" t="s">
        <v>61</v>
      </c>
      <c r="B44" s="35" t="s">
        <v>127</v>
      </c>
      <c r="C44" s="71" t="s">
        <v>236</v>
      </c>
      <c r="D44" s="72"/>
      <c r="E44" s="36">
        <v>130000</v>
      </c>
      <c r="F44" s="36">
        <v>130000</v>
      </c>
      <c r="G44" s="36"/>
      <c r="H44" s="36"/>
      <c r="I44" s="36"/>
      <c r="J44" s="36">
        <f t="shared" si="0"/>
        <v>0</v>
      </c>
      <c r="K44" s="36">
        <f t="shared" si="1"/>
        <v>130000</v>
      </c>
      <c r="L44" s="36">
        <f t="shared" si="2"/>
        <v>130000</v>
      </c>
    </row>
    <row r="45" spans="1:12">
      <c r="A45" s="34" t="s">
        <v>61</v>
      </c>
      <c r="B45" s="35" t="s">
        <v>128</v>
      </c>
      <c r="C45" s="71" t="s">
        <v>237</v>
      </c>
      <c r="D45" s="72"/>
      <c r="E45" s="36">
        <v>40000</v>
      </c>
      <c r="F45" s="36">
        <v>40000</v>
      </c>
      <c r="G45" s="36"/>
      <c r="H45" s="36"/>
      <c r="I45" s="36"/>
      <c r="J45" s="36">
        <f t="shared" si="0"/>
        <v>0</v>
      </c>
      <c r="K45" s="36">
        <f t="shared" si="1"/>
        <v>40000</v>
      </c>
      <c r="L45" s="36">
        <f t="shared" si="2"/>
        <v>40000</v>
      </c>
    </row>
    <row r="46" spans="1:12">
      <c r="A46" s="34" t="s">
        <v>55</v>
      </c>
      <c r="B46" s="35" t="s">
        <v>129</v>
      </c>
      <c r="C46" s="71" t="s">
        <v>203</v>
      </c>
      <c r="D46" s="72"/>
      <c r="E46" s="36">
        <v>1014000</v>
      </c>
      <c r="F46" s="36">
        <v>800000</v>
      </c>
      <c r="G46" s="36"/>
      <c r="H46" s="36"/>
      <c r="I46" s="36"/>
      <c r="J46" s="36">
        <f t="shared" si="0"/>
        <v>0</v>
      </c>
      <c r="K46" s="36">
        <f t="shared" si="1"/>
        <v>1014000</v>
      </c>
      <c r="L46" s="36">
        <f t="shared" si="2"/>
        <v>800000</v>
      </c>
    </row>
    <row r="47" spans="1:12">
      <c r="A47" s="34" t="s">
        <v>60</v>
      </c>
      <c r="B47" s="35" t="s">
        <v>260</v>
      </c>
      <c r="C47" s="71" t="s">
        <v>238</v>
      </c>
      <c r="D47" s="72"/>
      <c r="E47" s="36">
        <v>1000</v>
      </c>
      <c r="F47" s="36">
        <v>1000</v>
      </c>
      <c r="G47" s="36"/>
      <c r="H47" s="36"/>
      <c r="I47" s="36"/>
      <c r="J47" s="36">
        <f t="shared" si="0"/>
        <v>0</v>
      </c>
      <c r="K47" s="36">
        <f t="shared" si="1"/>
        <v>1000</v>
      </c>
      <c r="L47" s="36">
        <f t="shared" si="2"/>
        <v>1000</v>
      </c>
    </row>
    <row r="48" spans="1:12">
      <c r="A48" s="34" t="s">
        <v>57</v>
      </c>
      <c r="B48" s="35" t="s">
        <v>261</v>
      </c>
      <c r="C48" s="71" t="s">
        <v>204</v>
      </c>
      <c r="D48" s="72"/>
      <c r="E48" s="36">
        <v>20000</v>
      </c>
      <c r="F48" s="36">
        <v>20000</v>
      </c>
      <c r="G48" s="36"/>
      <c r="H48" s="36"/>
      <c r="I48" s="36"/>
      <c r="J48" s="36">
        <f t="shared" si="0"/>
        <v>0</v>
      </c>
      <c r="K48" s="36">
        <f t="shared" si="1"/>
        <v>20000</v>
      </c>
      <c r="L48" s="36">
        <f t="shared" si="2"/>
        <v>20000</v>
      </c>
    </row>
    <row r="49" spans="1:12">
      <c r="A49" s="34" t="s">
        <v>60</v>
      </c>
      <c r="B49" s="35" t="s">
        <v>262</v>
      </c>
      <c r="C49" s="71" t="s">
        <v>234</v>
      </c>
      <c r="D49" s="72"/>
      <c r="E49" s="36">
        <v>100000</v>
      </c>
      <c r="F49" s="36">
        <v>50000</v>
      </c>
      <c r="G49" s="36"/>
      <c r="H49" s="36"/>
      <c r="I49" s="36"/>
      <c r="J49" s="36">
        <f t="shared" si="0"/>
        <v>0</v>
      </c>
      <c r="K49" s="36">
        <f t="shared" si="1"/>
        <v>100000</v>
      </c>
      <c r="L49" s="36">
        <f t="shared" si="2"/>
        <v>50000</v>
      </c>
    </row>
    <row r="50" spans="1:12">
      <c r="A50" s="34" t="s">
        <v>55</v>
      </c>
      <c r="B50" s="35" t="s">
        <v>263</v>
      </c>
      <c r="C50" s="71" t="s">
        <v>205</v>
      </c>
      <c r="D50" s="72"/>
      <c r="E50" s="36">
        <v>172000</v>
      </c>
      <c r="F50" s="36">
        <v>45000</v>
      </c>
      <c r="G50" s="36"/>
      <c r="H50" s="36"/>
      <c r="I50" s="36"/>
      <c r="J50" s="36">
        <f t="shared" si="0"/>
        <v>0</v>
      </c>
      <c r="K50" s="36">
        <f t="shared" si="1"/>
        <v>172000</v>
      </c>
      <c r="L50" s="36">
        <f t="shared" si="2"/>
        <v>45000</v>
      </c>
    </row>
    <row r="51" spans="1:12">
      <c r="A51" s="34" t="s">
        <v>56</v>
      </c>
      <c r="B51" s="35" t="s">
        <v>264</v>
      </c>
      <c r="C51" s="71" t="s">
        <v>257</v>
      </c>
      <c r="D51" s="72"/>
      <c r="E51" s="36">
        <v>51170</v>
      </c>
      <c r="F51" s="36">
        <v>13970</v>
      </c>
      <c r="G51" s="36"/>
      <c r="H51" s="36"/>
      <c r="I51" s="36"/>
      <c r="J51" s="36">
        <f t="shared" si="0"/>
        <v>0</v>
      </c>
      <c r="K51" s="36">
        <f t="shared" si="1"/>
        <v>51170</v>
      </c>
      <c r="L51" s="36">
        <f t="shared" si="2"/>
        <v>13970</v>
      </c>
    </row>
    <row r="52" spans="1:12">
      <c r="A52" s="34" t="s">
        <v>60</v>
      </c>
      <c r="B52" s="35" t="s">
        <v>265</v>
      </c>
      <c r="C52" s="71" t="s">
        <v>206</v>
      </c>
      <c r="D52" s="72"/>
      <c r="E52" s="36">
        <v>100000</v>
      </c>
      <c r="F52" s="36">
        <v>50000</v>
      </c>
      <c r="G52" s="36"/>
      <c r="H52" s="36"/>
      <c r="I52" s="36"/>
      <c r="J52" s="36">
        <f t="shared" si="0"/>
        <v>0</v>
      </c>
      <c r="K52" s="36">
        <f t="shared" si="1"/>
        <v>100000</v>
      </c>
      <c r="L52" s="36">
        <f t="shared" si="2"/>
        <v>50000</v>
      </c>
    </row>
    <row r="53" spans="1:12">
      <c r="A53" s="34" t="s">
        <v>60</v>
      </c>
      <c r="B53" s="35" t="s">
        <v>130</v>
      </c>
      <c r="C53" s="71" t="s">
        <v>239</v>
      </c>
      <c r="D53" s="72"/>
      <c r="E53" s="36">
        <v>50000</v>
      </c>
      <c r="F53" s="36">
        <v>50000</v>
      </c>
      <c r="G53" s="36"/>
      <c r="H53" s="36"/>
      <c r="I53" s="36"/>
      <c r="J53" s="36"/>
      <c r="K53" s="36">
        <f t="shared" si="1"/>
        <v>50000</v>
      </c>
      <c r="L53" s="36">
        <f t="shared" si="2"/>
        <v>50000</v>
      </c>
    </row>
    <row r="54" spans="1:12">
      <c r="A54" s="34" t="s">
        <v>60</v>
      </c>
      <c r="B54" s="35" t="s">
        <v>131</v>
      </c>
      <c r="C54" s="71" t="s">
        <v>240</v>
      </c>
      <c r="D54" s="72"/>
      <c r="E54" s="36">
        <v>500000</v>
      </c>
      <c r="F54" s="36">
        <v>400000</v>
      </c>
      <c r="G54" s="36"/>
      <c r="H54" s="36"/>
      <c r="I54" s="36"/>
      <c r="J54" s="36">
        <f t="shared" si="0"/>
        <v>0</v>
      </c>
      <c r="K54" s="36">
        <f t="shared" si="1"/>
        <v>500000</v>
      </c>
      <c r="L54" s="36">
        <f t="shared" si="2"/>
        <v>400000</v>
      </c>
    </row>
    <row r="55" spans="1:12">
      <c r="A55" s="34" t="s">
        <v>59</v>
      </c>
      <c r="B55" s="35" t="s">
        <v>132</v>
      </c>
      <c r="C55" s="71" t="s">
        <v>241</v>
      </c>
      <c r="D55" s="72"/>
      <c r="E55" s="36">
        <v>9736000</v>
      </c>
      <c r="F55" s="36">
        <v>9736000</v>
      </c>
      <c r="G55" s="36"/>
      <c r="H55" s="36"/>
      <c r="I55" s="36"/>
      <c r="J55" s="36">
        <f t="shared" si="0"/>
        <v>0</v>
      </c>
      <c r="K55" s="36">
        <f t="shared" si="1"/>
        <v>9736000</v>
      </c>
      <c r="L55" s="36">
        <f t="shared" si="2"/>
        <v>9736000</v>
      </c>
    </row>
    <row r="56" spans="1:12">
      <c r="A56" s="34" t="s">
        <v>60</v>
      </c>
      <c r="B56" s="35" t="s">
        <v>133</v>
      </c>
      <c r="C56" s="71" t="s">
        <v>207</v>
      </c>
      <c r="D56" s="72"/>
      <c r="E56" s="36">
        <v>150000</v>
      </c>
      <c r="F56" s="36">
        <v>150000</v>
      </c>
      <c r="G56" s="36"/>
      <c r="H56" s="36"/>
      <c r="I56" s="36"/>
      <c r="J56" s="36">
        <f t="shared" si="0"/>
        <v>0</v>
      </c>
      <c r="K56" s="36">
        <f t="shared" si="1"/>
        <v>150000</v>
      </c>
      <c r="L56" s="36">
        <f t="shared" si="2"/>
        <v>150000</v>
      </c>
    </row>
    <row r="57" spans="1:12">
      <c r="A57" s="34" t="s">
        <v>59</v>
      </c>
      <c r="B57" s="35" t="s">
        <v>134</v>
      </c>
      <c r="C57" s="71" t="s">
        <v>256</v>
      </c>
      <c r="D57" s="72"/>
      <c r="E57" s="36">
        <v>787400</v>
      </c>
      <c r="F57" s="36">
        <v>787400</v>
      </c>
      <c r="G57" s="36"/>
      <c r="H57" s="36"/>
      <c r="I57" s="36"/>
      <c r="J57" s="36"/>
      <c r="K57" s="36">
        <f t="shared" si="1"/>
        <v>787400</v>
      </c>
      <c r="L57" s="36">
        <f t="shared" si="2"/>
        <v>787400</v>
      </c>
    </row>
    <row r="58" spans="1:12">
      <c r="A58" s="34" t="s">
        <v>60</v>
      </c>
      <c r="B58" s="35" t="s">
        <v>135</v>
      </c>
      <c r="C58" s="71" t="s">
        <v>208</v>
      </c>
      <c r="D58" s="72"/>
      <c r="E58" s="36">
        <v>490000</v>
      </c>
      <c r="F58" s="36">
        <v>490000</v>
      </c>
      <c r="G58" s="36"/>
      <c r="H58" s="36"/>
      <c r="I58" s="36"/>
      <c r="J58" s="36">
        <f t="shared" si="0"/>
        <v>0</v>
      </c>
      <c r="K58" s="36">
        <f t="shared" si="1"/>
        <v>490000</v>
      </c>
      <c r="L58" s="36">
        <f t="shared" si="2"/>
        <v>490000</v>
      </c>
    </row>
    <row r="59" spans="1:12">
      <c r="A59" s="34" t="s">
        <v>62</v>
      </c>
      <c r="B59" s="35" t="s">
        <v>136</v>
      </c>
      <c r="C59" s="71" t="s">
        <v>209</v>
      </c>
      <c r="D59" s="72"/>
      <c r="E59" s="36">
        <v>500000</v>
      </c>
      <c r="F59" s="36">
        <v>500000</v>
      </c>
      <c r="G59" s="36"/>
      <c r="H59" s="36"/>
      <c r="I59" s="36"/>
      <c r="J59" s="36">
        <f t="shared" si="0"/>
        <v>0</v>
      </c>
      <c r="K59" s="36">
        <f t="shared" si="1"/>
        <v>500000</v>
      </c>
      <c r="L59" s="36">
        <f t="shared" si="2"/>
        <v>500000</v>
      </c>
    </row>
    <row r="60" spans="1:12">
      <c r="A60" s="34" t="s">
        <v>62</v>
      </c>
      <c r="B60" s="35" t="s">
        <v>137</v>
      </c>
      <c r="C60" s="71" t="s">
        <v>210</v>
      </c>
      <c r="D60" s="72"/>
      <c r="E60" s="36">
        <v>200000</v>
      </c>
      <c r="F60" s="36">
        <v>200000</v>
      </c>
      <c r="G60" s="36"/>
      <c r="H60" s="36"/>
      <c r="I60" s="36"/>
      <c r="J60" s="36"/>
      <c r="K60" s="36">
        <f t="shared" si="1"/>
        <v>200000</v>
      </c>
      <c r="L60" s="36">
        <f t="shared" si="2"/>
        <v>200000</v>
      </c>
    </row>
    <row r="61" spans="1:12">
      <c r="A61" s="34" t="s">
        <v>59</v>
      </c>
      <c r="B61" s="35" t="s">
        <v>138</v>
      </c>
      <c r="C61" s="71" t="s">
        <v>211</v>
      </c>
      <c r="D61" s="72"/>
      <c r="E61" s="36">
        <v>750000</v>
      </c>
      <c r="F61" s="36">
        <v>750000</v>
      </c>
      <c r="G61" s="36"/>
      <c r="H61" s="36"/>
      <c r="I61" s="36"/>
      <c r="J61" s="36">
        <f t="shared" si="0"/>
        <v>0</v>
      </c>
      <c r="K61" s="36">
        <f t="shared" si="1"/>
        <v>750000</v>
      </c>
      <c r="L61" s="36">
        <f t="shared" si="2"/>
        <v>750000</v>
      </c>
    </row>
    <row r="62" spans="1:12">
      <c r="A62" s="34" t="s">
        <v>59</v>
      </c>
      <c r="B62" s="35" t="s">
        <v>139</v>
      </c>
      <c r="C62" s="71" t="s">
        <v>242</v>
      </c>
      <c r="D62" s="72"/>
      <c r="E62" s="36">
        <v>420000</v>
      </c>
      <c r="F62" s="36">
        <v>105000</v>
      </c>
      <c r="G62" s="36"/>
      <c r="H62" s="36"/>
      <c r="I62" s="36"/>
      <c r="J62" s="36">
        <f t="shared" si="0"/>
        <v>0</v>
      </c>
      <c r="K62" s="36">
        <f t="shared" si="1"/>
        <v>420000</v>
      </c>
      <c r="L62" s="36">
        <f t="shared" si="2"/>
        <v>105000</v>
      </c>
    </row>
    <row r="63" spans="1:12">
      <c r="A63" s="34" t="s">
        <v>59</v>
      </c>
      <c r="B63" s="35" t="s">
        <v>140</v>
      </c>
      <c r="C63" s="71" t="s">
        <v>243</v>
      </c>
      <c r="D63" s="72"/>
      <c r="E63" s="36">
        <v>5600000</v>
      </c>
      <c r="F63" s="36">
        <v>4000000</v>
      </c>
      <c r="G63" s="36"/>
      <c r="H63" s="36"/>
      <c r="I63" s="36"/>
      <c r="J63" s="36">
        <f t="shared" si="0"/>
        <v>0</v>
      </c>
      <c r="K63" s="36">
        <f t="shared" si="1"/>
        <v>5600000</v>
      </c>
      <c r="L63" s="36">
        <f t="shared" si="2"/>
        <v>4000000</v>
      </c>
    </row>
    <row r="64" spans="1:12">
      <c r="A64" s="34" t="s">
        <v>59</v>
      </c>
      <c r="B64" s="35" t="s">
        <v>141</v>
      </c>
      <c r="C64" s="71" t="s">
        <v>212</v>
      </c>
      <c r="D64" s="72"/>
      <c r="E64" s="36">
        <v>925000</v>
      </c>
      <c r="F64" s="36">
        <v>925000</v>
      </c>
      <c r="G64" s="36"/>
      <c r="H64" s="36"/>
      <c r="I64" s="36"/>
      <c r="J64" s="36">
        <f t="shared" si="0"/>
        <v>0</v>
      </c>
      <c r="K64" s="36">
        <f t="shared" si="1"/>
        <v>925000</v>
      </c>
      <c r="L64" s="36">
        <f t="shared" si="2"/>
        <v>925000</v>
      </c>
    </row>
    <row r="65" spans="1:12">
      <c r="A65" s="34" t="s">
        <v>59</v>
      </c>
      <c r="B65" s="35" t="s">
        <v>142</v>
      </c>
      <c r="C65" s="71" t="s">
        <v>244</v>
      </c>
      <c r="D65" s="72"/>
      <c r="E65" s="36">
        <v>300000</v>
      </c>
      <c r="F65" s="36">
        <v>300000</v>
      </c>
      <c r="G65" s="36"/>
      <c r="H65" s="36"/>
      <c r="I65" s="36"/>
      <c r="J65" s="36">
        <f t="shared" si="0"/>
        <v>0</v>
      </c>
      <c r="K65" s="36">
        <f t="shared" si="1"/>
        <v>300000</v>
      </c>
      <c r="L65" s="36">
        <f t="shared" si="2"/>
        <v>300000</v>
      </c>
    </row>
    <row r="66" spans="1:12">
      <c r="A66" s="34" t="s">
        <v>60</v>
      </c>
      <c r="B66" s="35" t="s">
        <v>143</v>
      </c>
      <c r="C66" s="71" t="s">
        <v>245</v>
      </c>
      <c r="D66" s="72"/>
      <c r="E66" s="36">
        <v>3933000</v>
      </c>
      <c r="F66" s="36">
        <v>3000000</v>
      </c>
      <c r="G66" s="36"/>
      <c r="H66" s="54"/>
      <c r="I66" s="36"/>
      <c r="J66" s="36">
        <f t="shared" si="0"/>
        <v>0</v>
      </c>
      <c r="K66" s="36">
        <f t="shared" si="1"/>
        <v>3933000</v>
      </c>
      <c r="L66" s="36">
        <f t="shared" si="2"/>
        <v>3000000</v>
      </c>
    </row>
    <row r="67" spans="1:12">
      <c r="A67" s="34" t="s">
        <v>60</v>
      </c>
      <c r="B67" s="35" t="s">
        <v>144</v>
      </c>
      <c r="C67" s="71" t="s">
        <v>235</v>
      </c>
      <c r="D67" s="72"/>
      <c r="E67" s="36">
        <v>3000000</v>
      </c>
      <c r="F67" s="36">
        <v>3000000</v>
      </c>
      <c r="G67" s="36"/>
      <c r="H67" s="54"/>
      <c r="I67" s="36"/>
      <c r="J67" s="36"/>
      <c r="K67" s="36">
        <f t="shared" si="1"/>
        <v>3000000</v>
      </c>
      <c r="L67" s="36">
        <f t="shared" si="2"/>
        <v>3000000</v>
      </c>
    </row>
    <row r="68" spans="1:12">
      <c r="A68" s="34" t="s">
        <v>59</v>
      </c>
      <c r="B68" s="35" t="s">
        <v>145</v>
      </c>
      <c r="C68" s="71" t="s">
        <v>213</v>
      </c>
      <c r="D68" s="72"/>
      <c r="E68" s="36">
        <v>1000000</v>
      </c>
      <c r="F68" s="36">
        <v>1000000</v>
      </c>
      <c r="G68" s="36"/>
      <c r="H68" s="36"/>
      <c r="I68" s="36"/>
      <c r="J68" s="36">
        <f t="shared" si="0"/>
        <v>0</v>
      </c>
      <c r="K68" s="36">
        <f t="shared" si="1"/>
        <v>1000000</v>
      </c>
      <c r="L68" s="36">
        <f t="shared" si="2"/>
        <v>1000000</v>
      </c>
    </row>
    <row r="69" spans="1:12">
      <c r="A69" s="34" t="s">
        <v>63</v>
      </c>
      <c r="B69" s="35" t="s">
        <v>146</v>
      </c>
      <c r="C69" s="71" t="s">
        <v>214</v>
      </c>
      <c r="D69" s="72"/>
      <c r="E69" s="36">
        <v>100000</v>
      </c>
      <c r="F69" s="36"/>
      <c r="G69" s="36"/>
      <c r="H69" s="36"/>
      <c r="I69" s="36"/>
      <c r="J69" s="36">
        <f t="shared" si="0"/>
        <v>0</v>
      </c>
      <c r="K69" s="36">
        <f t="shared" si="1"/>
        <v>100000</v>
      </c>
      <c r="L69" s="36">
        <f t="shared" si="2"/>
        <v>0</v>
      </c>
    </row>
    <row r="70" spans="1:12">
      <c r="A70" s="34" t="s">
        <v>58</v>
      </c>
      <c r="B70" s="35" t="s">
        <v>147</v>
      </c>
      <c r="C70" s="71" t="s">
        <v>215</v>
      </c>
      <c r="D70" s="72"/>
      <c r="E70" s="36">
        <v>600000</v>
      </c>
      <c r="F70" s="36">
        <v>600000</v>
      </c>
      <c r="G70" s="36"/>
      <c r="H70" s="36"/>
      <c r="I70" s="36"/>
      <c r="J70" s="36">
        <f t="shared" si="0"/>
        <v>0</v>
      </c>
      <c r="K70" s="36">
        <f t="shared" si="1"/>
        <v>600000</v>
      </c>
      <c r="L70" s="36">
        <f t="shared" si="2"/>
        <v>600000</v>
      </c>
    </row>
    <row r="71" spans="1:12">
      <c r="A71" s="34" t="s">
        <v>60</v>
      </c>
      <c r="B71" s="35" t="s">
        <v>148</v>
      </c>
      <c r="C71" s="71" t="s">
        <v>216</v>
      </c>
      <c r="D71" s="72"/>
      <c r="E71" s="36">
        <v>200000</v>
      </c>
      <c r="F71" s="36">
        <v>50000</v>
      </c>
      <c r="G71" s="36"/>
      <c r="H71" s="36"/>
      <c r="I71" s="36"/>
      <c r="J71" s="36">
        <f t="shared" si="0"/>
        <v>0</v>
      </c>
      <c r="K71" s="36">
        <f t="shared" si="1"/>
        <v>200000</v>
      </c>
      <c r="L71" s="36">
        <f t="shared" si="2"/>
        <v>50000</v>
      </c>
    </row>
    <row r="72" spans="1:12">
      <c r="A72" s="34" t="s">
        <v>61</v>
      </c>
      <c r="B72" s="35" t="s">
        <v>149</v>
      </c>
      <c r="C72" s="71" t="s">
        <v>217</v>
      </c>
      <c r="D72" s="72"/>
      <c r="E72" s="36">
        <v>53000</v>
      </c>
      <c r="F72" s="36">
        <v>13300</v>
      </c>
      <c r="G72" s="36"/>
      <c r="H72" s="36"/>
      <c r="I72" s="36"/>
      <c r="J72" s="36">
        <f t="shared" si="0"/>
        <v>0</v>
      </c>
      <c r="K72" s="36">
        <f t="shared" si="1"/>
        <v>53000</v>
      </c>
      <c r="L72" s="36">
        <f t="shared" si="2"/>
        <v>13300</v>
      </c>
    </row>
    <row r="73" spans="1:12">
      <c r="A73" s="34" t="s">
        <v>55</v>
      </c>
      <c r="B73" s="35" t="s">
        <v>150</v>
      </c>
      <c r="C73" s="71" t="s">
        <v>218</v>
      </c>
      <c r="D73" s="72"/>
      <c r="E73" s="36">
        <v>2600000</v>
      </c>
      <c r="F73" s="36">
        <v>800000</v>
      </c>
      <c r="G73" s="36">
        <v>72000</v>
      </c>
      <c r="H73" s="36"/>
      <c r="I73" s="36"/>
      <c r="J73" s="36">
        <f t="shared" si="0"/>
        <v>72000</v>
      </c>
      <c r="K73" s="36">
        <f t="shared" si="1"/>
        <v>2600000</v>
      </c>
      <c r="L73" s="36">
        <f t="shared" si="2"/>
        <v>800000</v>
      </c>
    </row>
    <row r="74" spans="1:12">
      <c r="A74" s="34" t="s">
        <v>56</v>
      </c>
      <c r="B74" s="35" t="s">
        <v>151</v>
      </c>
      <c r="C74" s="71" t="s">
        <v>219</v>
      </c>
      <c r="D74" s="72"/>
      <c r="E74" s="36">
        <v>800000</v>
      </c>
      <c r="F74" s="36">
        <v>300000</v>
      </c>
      <c r="G74" s="36"/>
      <c r="H74" s="36"/>
      <c r="I74" s="36"/>
      <c r="J74" s="36">
        <f t="shared" si="0"/>
        <v>0</v>
      </c>
      <c r="K74" s="36">
        <f t="shared" si="1"/>
        <v>800000</v>
      </c>
      <c r="L74" s="36">
        <f t="shared" si="2"/>
        <v>300000</v>
      </c>
    </row>
    <row r="75" spans="1:12">
      <c r="A75" s="34" t="s">
        <v>220</v>
      </c>
      <c r="B75" s="35" t="s">
        <v>152</v>
      </c>
      <c r="C75" s="71" t="s">
        <v>246</v>
      </c>
      <c r="D75" s="72"/>
      <c r="E75" s="36">
        <v>200000</v>
      </c>
      <c r="F75" s="36">
        <v>100000</v>
      </c>
      <c r="G75" s="36"/>
      <c r="H75" s="36"/>
      <c r="I75" s="36"/>
      <c r="J75" s="36"/>
      <c r="K75" s="36">
        <f t="shared" si="1"/>
        <v>200000</v>
      </c>
      <c r="L75" s="36">
        <f t="shared" si="2"/>
        <v>100000</v>
      </c>
    </row>
    <row r="76" spans="1:12">
      <c r="A76" s="34" t="s">
        <v>60</v>
      </c>
      <c r="B76" s="35" t="s">
        <v>153</v>
      </c>
      <c r="C76" s="71" t="s">
        <v>221</v>
      </c>
      <c r="D76" s="72"/>
      <c r="E76" s="36">
        <v>900000</v>
      </c>
      <c r="F76" s="36">
        <v>800000</v>
      </c>
      <c r="G76" s="36"/>
      <c r="H76" s="36"/>
      <c r="I76" s="36"/>
      <c r="J76" s="36"/>
      <c r="K76" s="36">
        <f t="shared" si="1"/>
        <v>900000</v>
      </c>
      <c r="L76" s="36">
        <f t="shared" si="2"/>
        <v>800000</v>
      </c>
    </row>
    <row r="77" spans="1:12">
      <c r="A77" s="34" t="s">
        <v>60</v>
      </c>
      <c r="B77" s="35" t="s">
        <v>154</v>
      </c>
      <c r="C77" s="71" t="s">
        <v>222</v>
      </c>
      <c r="D77" s="72"/>
      <c r="E77" s="36">
        <v>150000</v>
      </c>
      <c r="F77" s="36">
        <v>100000</v>
      </c>
      <c r="G77" s="36"/>
      <c r="H77" s="36"/>
      <c r="I77" s="36"/>
      <c r="J77" s="36"/>
      <c r="K77" s="36">
        <f t="shared" si="1"/>
        <v>150000</v>
      </c>
      <c r="L77" s="36">
        <f t="shared" si="2"/>
        <v>100000</v>
      </c>
    </row>
    <row r="78" spans="1:12">
      <c r="A78" s="34" t="s">
        <v>63</v>
      </c>
      <c r="B78" s="35" t="s">
        <v>155</v>
      </c>
      <c r="C78" s="71" t="s">
        <v>223</v>
      </c>
      <c r="D78" s="72"/>
      <c r="E78" s="36">
        <v>50000</v>
      </c>
      <c r="F78" s="36">
        <v>20000</v>
      </c>
      <c r="G78" s="36"/>
      <c r="H78" s="36"/>
      <c r="I78" s="36"/>
      <c r="J78" s="36"/>
      <c r="K78" s="36">
        <f t="shared" si="1"/>
        <v>50000</v>
      </c>
      <c r="L78" s="36">
        <f t="shared" si="2"/>
        <v>20000</v>
      </c>
    </row>
    <row r="79" spans="1:12">
      <c r="A79" s="34" t="s">
        <v>60</v>
      </c>
      <c r="B79" s="35" t="s">
        <v>156</v>
      </c>
      <c r="C79" s="71" t="s">
        <v>222</v>
      </c>
      <c r="D79" s="72"/>
      <c r="E79" s="36">
        <v>100000</v>
      </c>
      <c r="F79" s="36">
        <v>100000</v>
      </c>
      <c r="G79" s="36"/>
      <c r="H79" s="36"/>
      <c r="I79" s="36"/>
      <c r="J79" s="36"/>
      <c r="K79" s="36">
        <f t="shared" si="1"/>
        <v>100000</v>
      </c>
      <c r="L79" s="36">
        <f t="shared" si="2"/>
        <v>100000</v>
      </c>
    </row>
    <row r="80" spans="1:12">
      <c r="A80" s="34" t="s">
        <v>60</v>
      </c>
      <c r="B80" s="35" t="s">
        <v>157</v>
      </c>
      <c r="C80" s="71" t="s">
        <v>224</v>
      </c>
      <c r="D80" s="72"/>
      <c r="E80" s="36">
        <v>370000</v>
      </c>
      <c r="F80" s="36">
        <v>100000</v>
      </c>
      <c r="G80" s="36"/>
      <c r="H80" s="36"/>
      <c r="I80" s="36"/>
      <c r="J80" s="36">
        <f t="shared" si="0"/>
        <v>0</v>
      </c>
      <c r="K80" s="36">
        <f t="shared" si="1"/>
        <v>370000</v>
      </c>
      <c r="L80" s="36">
        <f t="shared" si="2"/>
        <v>100000</v>
      </c>
    </row>
    <row r="81" spans="1:12">
      <c r="A81" s="34" t="s">
        <v>61</v>
      </c>
      <c r="B81" s="35" t="s">
        <v>158</v>
      </c>
      <c r="C81" s="71" t="s">
        <v>225</v>
      </c>
      <c r="D81" s="72"/>
      <c r="E81" s="36">
        <v>115000</v>
      </c>
      <c r="F81" s="36">
        <v>100000</v>
      </c>
      <c r="G81" s="36"/>
      <c r="H81" s="36"/>
      <c r="I81" s="36"/>
      <c r="J81" s="36">
        <f t="shared" si="0"/>
        <v>0</v>
      </c>
      <c r="K81" s="36">
        <f t="shared" si="1"/>
        <v>115000</v>
      </c>
      <c r="L81" s="36">
        <f t="shared" si="2"/>
        <v>100000</v>
      </c>
    </row>
    <row r="82" spans="1:12">
      <c r="A82" s="34" t="s">
        <v>63</v>
      </c>
      <c r="B82" s="35" t="s">
        <v>159</v>
      </c>
      <c r="C82" s="71" t="s">
        <v>226</v>
      </c>
      <c r="D82" s="72"/>
      <c r="E82" s="36">
        <v>15000</v>
      </c>
      <c r="F82" s="36">
        <v>10000</v>
      </c>
      <c r="G82" s="36"/>
      <c r="H82" s="36"/>
      <c r="I82" s="36"/>
      <c r="J82" s="36">
        <f t="shared" si="0"/>
        <v>0</v>
      </c>
      <c r="K82" s="36">
        <f t="shared" si="1"/>
        <v>15000</v>
      </c>
      <c r="L82" s="36">
        <f t="shared" si="2"/>
        <v>10000</v>
      </c>
    </row>
    <row r="83" spans="1:12">
      <c r="A83" s="34" t="s">
        <v>55</v>
      </c>
      <c r="B83" s="35" t="s">
        <v>266</v>
      </c>
      <c r="C83" s="71" t="s">
        <v>227</v>
      </c>
      <c r="D83" s="72"/>
      <c r="E83" s="36">
        <v>1200000</v>
      </c>
      <c r="F83" s="36">
        <v>400000</v>
      </c>
      <c r="G83" s="36">
        <v>31000</v>
      </c>
      <c r="H83" s="36"/>
      <c r="I83" s="36"/>
      <c r="J83" s="36">
        <f t="shared" si="0"/>
        <v>31000</v>
      </c>
      <c r="K83" s="36">
        <f t="shared" si="1"/>
        <v>1200000</v>
      </c>
      <c r="L83" s="36">
        <f t="shared" si="2"/>
        <v>400000</v>
      </c>
    </row>
    <row r="84" spans="1:12">
      <c r="A84" s="34" t="s">
        <v>56</v>
      </c>
      <c r="B84" s="35" t="s">
        <v>267</v>
      </c>
      <c r="C84" s="71" t="s">
        <v>228</v>
      </c>
      <c r="D84" s="72"/>
      <c r="E84" s="36">
        <v>400000</v>
      </c>
      <c r="F84" s="36">
        <v>100000</v>
      </c>
      <c r="G84" s="36"/>
      <c r="H84" s="36"/>
      <c r="I84" s="36"/>
      <c r="J84" s="36">
        <f t="shared" si="0"/>
        <v>0</v>
      </c>
      <c r="K84" s="36">
        <f t="shared" si="1"/>
        <v>400000</v>
      </c>
      <c r="L84" s="36">
        <f t="shared" si="2"/>
        <v>100000</v>
      </c>
    </row>
    <row r="85" spans="1:12">
      <c r="A85" s="34" t="s">
        <v>60</v>
      </c>
      <c r="B85" s="35" t="s">
        <v>268</v>
      </c>
      <c r="C85" s="71" t="s">
        <v>229</v>
      </c>
      <c r="D85" s="72"/>
      <c r="E85" s="36">
        <v>770000</v>
      </c>
      <c r="F85" s="36">
        <v>500000</v>
      </c>
      <c r="G85" s="36"/>
      <c r="H85" s="36"/>
      <c r="I85" s="36"/>
      <c r="J85" s="36">
        <f t="shared" si="0"/>
        <v>0</v>
      </c>
      <c r="K85" s="36">
        <f t="shared" si="1"/>
        <v>770000</v>
      </c>
      <c r="L85" s="36">
        <f t="shared" si="2"/>
        <v>500000</v>
      </c>
    </row>
    <row r="86" spans="1:12">
      <c r="A86" s="34" t="s">
        <v>61</v>
      </c>
      <c r="B86" s="35" t="s">
        <v>269</v>
      </c>
      <c r="C86" s="71" t="s">
        <v>230</v>
      </c>
      <c r="D86" s="72"/>
      <c r="E86" s="36">
        <v>5000</v>
      </c>
      <c r="F86" s="36">
        <v>5000</v>
      </c>
      <c r="G86" s="36"/>
      <c r="H86" s="36"/>
      <c r="I86" s="36"/>
      <c r="J86" s="36">
        <f>G86</f>
        <v>0</v>
      </c>
      <c r="K86" s="36">
        <f>E86</f>
        <v>5000</v>
      </c>
      <c r="L86" s="36">
        <f>F86</f>
        <v>5000</v>
      </c>
    </row>
    <row r="87" spans="1:12">
      <c r="A87" s="34" t="s">
        <v>63</v>
      </c>
      <c r="B87" s="35" t="s">
        <v>270</v>
      </c>
      <c r="C87" s="71" t="s">
        <v>258</v>
      </c>
      <c r="D87" s="72"/>
      <c r="E87" s="36">
        <v>25000</v>
      </c>
      <c r="F87" s="36">
        <v>10000</v>
      </c>
      <c r="G87" s="36"/>
      <c r="H87" s="36"/>
      <c r="I87" s="36"/>
      <c r="J87" s="36">
        <f>G87</f>
        <v>0</v>
      </c>
      <c r="K87" s="36">
        <f>E87</f>
        <v>25000</v>
      </c>
      <c r="L87" s="36">
        <f>F87</f>
        <v>10000</v>
      </c>
    </row>
    <row r="88" spans="1:12">
      <c r="A88" s="34"/>
      <c r="B88" s="35"/>
      <c r="C88" s="71" t="s">
        <v>230</v>
      </c>
      <c r="D88" s="72"/>
      <c r="E88" s="36"/>
      <c r="F88" s="36"/>
      <c r="G88" s="36"/>
      <c r="H88" s="36"/>
      <c r="I88" s="36"/>
      <c r="J88" s="36">
        <f>G88</f>
        <v>0</v>
      </c>
      <c r="K88" s="36"/>
      <c r="L88" s="36"/>
    </row>
    <row r="89" spans="1:12" ht="22.5">
      <c r="A89" s="31" t="s">
        <v>64</v>
      </c>
      <c r="B89" s="32" t="s">
        <v>65</v>
      </c>
      <c r="C89" s="50"/>
      <c r="D89" s="51"/>
      <c r="E89" s="33" t="s">
        <v>51</v>
      </c>
      <c r="F89" s="33" t="s">
        <v>51</v>
      </c>
      <c r="G89" s="33">
        <v>51668301.950000003</v>
      </c>
      <c r="H89" s="33" t="s">
        <v>44</v>
      </c>
      <c r="I89" s="33" t="s">
        <v>44</v>
      </c>
      <c r="J89" s="33">
        <f>IF(IF(G89="-",0,G89)+IF(H89="-",0,H89)+IF(I89="-",0,I89)=0,"-",IF(G89="-",0,G89)+IF(H89="-",0,H89)+IF(I89="-",0,I89))</f>
        <v>51668301.950000003</v>
      </c>
      <c r="K89" s="33" t="s">
        <v>51</v>
      </c>
      <c r="L89" s="33" t="s">
        <v>51</v>
      </c>
    </row>
    <row r="90" spans="1:12">
      <c r="C90" s="69" t="s">
        <v>51</v>
      </c>
      <c r="D90" s="70"/>
    </row>
  </sheetData>
  <mergeCells count="91">
    <mergeCell ref="C57:D57"/>
    <mergeCell ref="C39:D39"/>
    <mergeCell ref="C21:D21"/>
    <mergeCell ref="C67:D67"/>
    <mergeCell ref="C30:D30"/>
    <mergeCell ref="C28:D28"/>
    <mergeCell ref="C29:D29"/>
    <mergeCell ref="C22:D22"/>
    <mergeCell ref="C24:D24"/>
    <mergeCell ref="C26:D26"/>
    <mergeCell ref="C27:D27"/>
    <mergeCell ref="C23:D23"/>
    <mergeCell ref="C25:D25"/>
    <mergeCell ref="C47:D47"/>
    <mergeCell ref="C48:D48"/>
    <mergeCell ref="C41:D41"/>
    <mergeCell ref="A4:A11"/>
    <mergeCell ref="B4:B11"/>
    <mergeCell ref="C4:D11"/>
    <mergeCell ref="E4:E11"/>
    <mergeCell ref="F4:F11"/>
    <mergeCell ref="C12:D12"/>
    <mergeCell ref="C14:D14"/>
    <mergeCell ref="C13:D13"/>
    <mergeCell ref="K4:L5"/>
    <mergeCell ref="G6:G11"/>
    <mergeCell ref="H6:H11"/>
    <mergeCell ref="I6:I11"/>
    <mergeCell ref="J6:J11"/>
    <mergeCell ref="K6:K11"/>
    <mergeCell ref="L6:L11"/>
    <mergeCell ref="G4:J5"/>
    <mergeCell ref="C18:D18"/>
    <mergeCell ref="C19:D19"/>
    <mergeCell ref="C20:D20"/>
    <mergeCell ref="C15:D15"/>
    <mergeCell ref="C16:D16"/>
    <mergeCell ref="C17:D17"/>
    <mergeCell ref="C49:D49"/>
    <mergeCell ref="C31:D31"/>
    <mergeCell ref="C32:D32"/>
    <mergeCell ref="C43:D43"/>
    <mergeCell ref="C33:D33"/>
    <mergeCell ref="C34:D34"/>
    <mergeCell ref="C35:D35"/>
    <mergeCell ref="C36:D36"/>
    <mergeCell ref="C37:D37"/>
    <mergeCell ref="C40:D40"/>
    <mergeCell ref="C42:D42"/>
    <mergeCell ref="C44:D44"/>
    <mergeCell ref="C45:D45"/>
    <mergeCell ref="C46:D46"/>
    <mergeCell ref="C38:D38"/>
    <mergeCell ref="C56:D56"/>
    <mergeCell ref="C52:D52"/>
    <mergeCell ref="C50:D50"/>
    <mergeCell ref="C51:D51"/>
    <mergeCell ref="C54:D54"/>
    <mergeCell ref="C55:D55"/>
    <mergeCell ref="C53:D53"/>
    <mergeCell ref="C66:D66"/>
    <mergeCell ref="C68:D68"/>
    <mergeCell ref="C62:D62"/>
    <mergeCell ref="C60:D60"/>
    <mergeCell ref="C58:D58"/>
    <mergeCell ref="C59:D59"/>
    <mergeCell ref="C63:D63"/>
    <mergeCell ref="C65:D65"/>
    <mergeCell ref="C64:D64"/>
    <mergeCell ref="C61:D61"/>
    <mergeCell ref="C90:D90"/>
    <mergeCell ref="C85:D85"/>
    <mergeCell ref="C86:D86"/>
    <mergeCell ref="C87:D87"/>
    <mergeCell ref="C88:D88"/>
    <mergeCell ref="C75:D75"/>
    <mergeCell ref="C84:D84"/>
    <mergeCell ref="C81:D81"/>
    <mergeCell ref="C82:D82"/>
    <mergeCell ref="C83:D83"/>
    <mergeCell ref="C76:D76"/>
    <mergeCell ref="C77:D77"/>
    <mergeCell ref="C78:D78"/>
    <mergeCell ref="C79:D79"/>
    <mergeCell ref="C80:D80"/>
    <mergeCell ref="C74:D74"/>
    <mergeCell ref="C69:D69"/>
    <mergeCell ref="C70:D70"/>
    <mergeCell ref="C71:D71"/>
    <mergeCell ref="C72:D72"/>
    <mergeCell ref="C73:D73"/>
  </mergeCells>
  <conditionalFormatting sqref="J13:L89">
    <cfRule type="cellIs" dxfId="17" priority="178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8"/>
  <sheetViews>
    <sheetView showGridLines="0" showZeros="0" tabSelected="1" workbookViewId="0">
      <selection activeCell="K28" sqref="K28"/>
    </sheetView>
  </sheetViews>
  <sheetFormatPr defaultRowHeight="12.75"/>
  <cols>
    <col min="1" max="1" width="46" customWidth="1"/>
    <col min="2" max="2" width="5.5703125" customWidth="1"/>
    <col min="3" max="3" width="19.570312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>
      <c r="A1" s="120" t="s">
        <v>18</v>
      </c>
      <c r="B1" s="120"/>
      <c r="C1" s="120"/>
      <c r="D1" s="120"/>
      <c r="E1" s="120"/>
      <c r="F1" s="120"/>
      <c r="G1" s="120"/>
      <c r="H1" s="120"/>
      <c r="I1" s="120"/>
    </row>
    <row r="2" spans="1:9" ht="13.35" customHeight="1">
      <c r="A2" s="68" t="s">
        <v>43</v>
      </c>
      <c r="B2" s="68"/>
      <c r="C2" s="68"/>
      <c r="D2" s="68"/>
      <c r="E2" s="68"/>
      <c r="F2" s="68"/>
      <c r="G2" s="68"/>
      <c r="H2" s="68"/>
      <c r="I2" s="68"/>
    </row>
    <row r="3" spans="1:9" ht="9" customHeight="1" thickBot="1">
      <c r="A3" s="16"/>
      <c r="B3" s="28"/>
      <c r="C3" s="18"/>
      <c r="D3" s="17"/>
      <c r="E3" s="17"/>
      <c r="F3" s="17"/>
      <c r="G3" s="17"/>
      <c r="H3" s="17"/>
      <c r="I3" s="15"/>
    </row>
    <row r="4" spans="1:9" ht="12.75" customHeight="1">
      <c r="A4" s="86" t="s">
        <v>4</v>
      </c>
      <c r="B4" s="89" t="s">
        <v>21</v>
      </c>
      <c r="C4" s="92" t="s">
        <v>39</v>
      </c>
      <c r="D4" s="98" t="s">
        <v>31</v>
      </c>
      <c r="E4" s="121" t="s">
        <v>5</v>
      </c>
      <c r="F4" s="122"/>
      <c r="G4" s="122"/>
      <c r="H4" s="123"/>
      <c r="I4" s="73" t="s">
        <v>24</v>
      </c>
    </row>
    <row r="5" spans="1:9" ht="12.75" customHeight="1">
      <c r="A5" s="87"/>
      <c r="B5" s="90"/>
      <c r="C5" s="94"/>
      <c r="D5" s="77"/>
      <c r="E5" s="76" t="s">
        <v>40</v>
      </c>
      <c r="F5" s="76" t="s">
        <v>22</v>
      </c>
      <c r="G5" s="76" t="s">
        <v>23</v>
      </c>
      <c r="H5" s="81" t="s">
        <v>6</v>
      </c>
      <c r="I5" s="74"/>
    </row>
    <row r="6" spans="1:9" ht="12.75" customHeight="1">
      <c r="A6" s="87"/>
      <c r="B6" s="90"/>
      <c r="C6" s="94"/>
      <c r="D6" s="77"/>
      <c r="E6" s="77"/>
      <c r="F6" s="79"/>
      <c r="G6" s="79"/>
      <c r="H6" s="82"/>
      <c r="I6" s="74"/>
    </row>
    <row r="7" spans="1:9" ht="12.75" customHeight="1">
      <c r="A7" s="87"/>
      <c r="B7" s="90"/>
      <c r="C7" s="94"/>
      <c r="D7" s="77"/>
      <c r="E7" s="77"/>
      <c r="F7" s="79"/>
      <c r="G7" s="79"/>
      <c r="H7" s="82"/>
      <c r="I7" s="74"/>
    </row>
    <row r="8" spans="1:9" ht="12.75" customHeight="1">
      <c r="A8" s="87"/>
      <c r="B8" s="90"/>
      <c r="C8" s="94"/>
      <c r="D8" s="77"/>
      <c r="E8" s="77"/>
      <c r="F8" s="79"/>
      <c r="G8" s="79"/>
      <c r="H8" s="82"/>
      <c r="I8" s="74"/>
    </row>
    <row r="9" spans="1:9" ht="12.75" customHeight="1">
      <c r="A9" s="87"/>
      <c r="B9" s="90"/>
      <c r="C9" s="94"/>
      <c r="D9" s="77"/>
      <c r="E9" s="77"/>
      <c r="F9" s="79"/>
      <c r="G9" s="79"/>
      <c r="H9" s="82"/>
      <c r="I9" s="74"/>
    </row>
    <row r="10" spans="1:9" ht="12.75" customHeight="1">
      <c r="A10" s="88"/>
      <c r="B10" s="91"/>
      <c r="C10" s="96"/>
      <c r="D10" s="78"/>
      <c r="E10" s="78"/>
      <c r="F10" s="80"/>
      <c r="G10" s="80"/>
      <c r="H10" s="83"/>
      <c r="I10" s="75"/>
    </row>
    <row r="11" spans="1:9" ht="13.5" customHeight="1" thickBot="1">
      <c r="A11" s="22">
        <v>1</v>
      </c>
      <c r="B11" s="23">
        <v>2</v>
      </c>
      <c r="C11" s="37">
        <v>3</v>
      </c>
      <c r="D11" s="24" t="s">
        <v>1</v>
      </c>
      <c r="E11" s="25" t="s">
        <v>2</v>
      </c>
      <c r="F11" s="24" t="s">
        <v>7</v>
      </c>
      <c r="G11" s="24" t="s">
        <v>8</v>
      </c>
      <c r="H11" s="24" t="s">
        <v>9</v>
      </c>
      <c r="I11" s="26" t="s">
        <v>10</v>
      </c>
    </row>
    <row r="12" spans="1:9" ht="22.5">
      <c r="A12" s="38" t="s">
        <v>66</v>
      </c>
      <c r="B12" s="39" t="s">
        <v>67</v>
      </c>
      <c r="C12" s="39" t="s">
        <v>51</v>
      </c>
      <c r="D12" s="40" t="s">
        <v>44</v>
      </c>
      <c r="E12" s="40">
        <f>E22</f>
        <v>-51668301.950000003</v>
      </c>
      <c r="F12" s="40" t="s">
        <v>44</v>
      </c>
      <c r="G12" s="40" t="s">
        <v>44</v>
      </c>
      <c r="H12" s="40">
        <f>IF(IF(OR(E12="-",E12="x"),0,E12)+IF(OR(F12="-",F12="x"),0,F12)+IF(OR(G12="-",G12="x"),0,G12)=0,"-",IF(OR(E12="-",E12="x"),0,E12)+IF(OR(F12="-",F12="x"),0,F12)+IF(OR(G12="-",G12="x"),0,G12))</f>
        <v>-51668301.950000003</v>
      </c>
      <c r="I12" s="40" t="s">
        <v>44</v>
      </c>
    </row>
    <row r="13" spans="1:9">
      <c r="A13" s="41" t="s">
        <v>68</v>
      </c>
      <c r="B13" s="42"/>
      <c r="C13" s="42"/>
      <c r="D13" s="43"/>
      <c r="E13" s="43"/>
      <c r="F13" s="43"/>
      <c r="G13" s="43"/>
      <c r="H13" s="43"/>
      <c r="I13" s="43"/>
    </row>
    <row r="14" spans="1:9">
      <c r="A14" s="38" t="s">
        <v>69</v>
      </c>
      <c r="B14" s="39" t="s">
        <v>70</v>
      </c>
      <c r="C14" s="39" t="s">
        <v>51</v>
      </c>
      <c r="D14" s="40" t="s">
        <v>44</v>
      </c>
      <c r="E14" s="40" t="s">
        <v>44</v>
      </c>
      <c r="F14" s="40" t="s">
        <v>44</v>
      </c>
      <c r="G14" s="40" t="s">
        <v>44</v>
      </c>
      <c r="H14" s="40" t="str">
        <f>IF(IF(OR(E14="-",E14="x"),0,E14)+IF(OR(F14="-",F14="x"),0,F14)+IF(OR(G14="-",G14="x"),0,G14)=0,"-",IF(OR(E14="-",E14="x"),0,E14)+IF(OR(F14="-",F14="x"),0,F14)+IF(OR(G14="-",G14="x"),0,G14))</f>
        <v>-</v>
      </c>
      <c r="I14" s="40" t="s">
        <v>44</v>
      </c>
    </row>
    <row r="15" spans="1:9">
      <c r="A15" s="41" t="s">
        <v>71</v>
      </c>
      <c r="B15" s="42"/>
      <c r="C15" s="42"/>
      <c r="D15" s="43"/>
      <c r="E15" s="43"/>
      <c r="F15" s="43"/>
      <c r="G15" s="43"/>
      <c r="H15" s="43"/>
      <c r="I15" s="43"/>
    </row>
    <row r="16" spans="1:9">
      <c r="A16" s="38" t="s">
        <v>72</v>
      </c>
      <c r="B16" s="39" t="s">
        <v>73</v>
      </c>
      <c r="C16" s="39" t="s">
        <v>51</v>
      </c>
      <c r="D16" s="40" t="s">
        <v>44</v>
      </c>
      <c r="E16" s="40" t="s">
        <v>44</v>
      </c>
      <c r="F16" s="40" t="s">
        <v>44</v>
      </c>
      <c r="G16" s="40" t="s">
        <v>44</v>
      </c>
      <c r="H16" s="40" t="str">
        <f>IF(IF(OR(E16="-",E16="x"),0,E16)+IF(OR(F16="-",F16="x"),0,F16)+IF(OR(G16="-",G16="x"),0,G16)=0,"-",IF(OR(E16="-",E16="x"),0,E16)+IF(OR(F16="-",F16="x"),0,F16)+IF(OR(G16="-",G16="x"),0,G16))</f>
        <v>-</v>
      </c>
      <c r="I16" s="40" t="s">
        <v>44</v>
      </c>
    </row>
    <row r="17" spans="1:9">
      <c r="A17" s="41" t="s">
        <v>71</v>
      </c>
      <c r="B17" s="42"/>
      <c r="C17" s="42"/>
      <c r="D17" s="43"/>
      <c r="E17" s="43"/>
      <c r="F17" s="43"/>
      <c r="G17" s="43"/>
      <c r="H17" s="43"/>
      <c r="I17" s="43"/>
    </row>
    <row r="18" spans="1:9">
      <c r="A18" s="38" t="s">
        <v>74</v>
      </c>
      <c r="B18" s="39" t="s">
        <v>75</v>
      </c>
      <c r="C18" s="39" t="s">
        <v>49</v>
      </c>
      <c r="D18" s="40" t="s">
        <v>44</v>
      </c>
      <c r="E18" s="40" t="s">
        <v>51</v>
      </c>
      <c r="F18" s="40" t="s">
        <v>44</v>
      </c>
      <c r="G18" s="40" t="s">
        <v>44</v>
      </c>
      <c r="H18" s="40" t="str">
        <f t="shared" ref="H18:H27" si="0">IF(IF(OR(E18="-",E18="x"),0,E18)+IF(OR(F18="-",F18="x"),0,F18)+IF(OR(G18="-",G18="x"),0,G18)=0,"-",IF(OR(E18="-",E18="x"),0,E18)+IF(OR(F18="-",F18="x"),0,F18)+IF(OR(G18="-",G18="x"),0,G18))</f>
        <v>-</v>
      </c>
      <c r="I18" s="40" t="s">
        <v>44</v>
      </c>
    </row>
    <row r="19" spans="1:9">
      <c r="A19" s="38" t="s">
        <v>76</v>
      </c>
      <c r="B19" s="39" t="s">
        <v>77</v>
      </c>
      <c r="C19" s="39" t="s">
        <v>49</v>
      </c>
      <c r="D19" s="40" t="s">
        <v>44</v>
      </c>
      <c r="E19" s="40" t="s">
        <v>51</v>
      </c>
      <c r="F19" s="40" t="s">
        <v>44</v>
      </c>
      <c r="G19" s="40" t="s">
        <v>44</v>
      </c>
      <c r="H19" s="40" t="str">
        <f t="shared" si="0"/>
        <v>-</v>
      </c>
      <c r="I19" s="40" t="s">
        <v>51</v>
      </c>
    </row>
    <row r="20" spans="1:9">
      <c r="A20" s="38" t="s">
        <v>78</v>
      </c>
      <c r="B20" s="39" t="s">
        <v>79</v>
      </c>
      <c r="C20" s="39" t="s">
        <v>49</v>
      </c>
      <c r="D20" s="40" t="s">
        <v>44</v>
      </c>
      <c r="E20" s="40" t="s">
        <v>51</v>
      </c>
      <c r="F20" s="40" t="s">
        <v>44</v>
      </c>
      <c r="G20" s="40" t="s">
        <v>44</v>
      </c>
      <c r="H20" s="40" t="str">
        <f t="shared" si="0"/>
        <v>-</v>
      </c>
      <c r="I20" s="40" t="s">
        <v>51</v>
      </c>
    </row>
    <row r="21" spans="1:9">
      <c r="A21" s="38" t="s">
        <v>80</v>
      </c>
      <c r="B21" s="39" t="s">
        <v>81</v>
      </c>
      <c r="C21" s="39" t="s">
        <v>51</v>
      </c>
      <c r="D21" s="40" t="s">
        <v>51</v>
      </c>
      <c r="E21" s="40">
        <f>E22</f>
        <v>-51668301.950000003</v>
      </c>
      <c r="F21" s="40" t="s">
        <v>44</v>
      </c>
      <c r="G21" s="40" t="s">
        <v>44</v>
      </c>
      <c r="H21" s="40">
        <f t="shared" si="0"/>
        <v>-51668301.950000003</v>
      </c>
      <c r="I21" s="40" t="s">
        <v>51</v>
      </c>
    </row>
    <row r="22" spans="1:9" ht="22.5">
      <c r="A22" s="41" t="s">
        <v>82</v>
      </c>
      <c r="B22" s="42" t="s">
        <v>83</v>
      </c>
      <c r="C22" s="42" t="s">
        <v>51</v>
      </c>
      <c r="D22" s="43" t="s">
        <v>51</v>
      </c>
      <c r="E22" s="43">
        <f>E23+E24</f>
        <v>-51668301.950000003</v>
      </c>
      <c r="F22" s="43" t="s">
        <v>44</v>
      </c>
      <c r="G22" s="43" t="s">
        <v>51</v>
      </c>
      <c r="H22" s="43">
        <f t="shared" si="0"/>
        <v>-51668301.950000003</v>
      </c>
      <c r="I22" s="43" t="s">
        <v>51</v>
      </c>
    </row>
    <row r="23" spans="1:9" ht="33.75">
      <c r="A23" s="41" t="s">
        <v>84</v>
      </c>
      <c r="B23" s="42" t="s">
        <v>85</v>
      </c>
      <c r="C23" s="42" t="s">
        <v>51</v>
      </c>
      <c r="D23" s="43" t="s">
        <v>51</v>
      </c>
      <c r="E23" s="43">
        <v>-52166301.950000003</v>
      </c>
      <c r="F23" s="43" t="s">
        <v>51</v>
      </c>
      <c r="G23" s="43" t="s">
        <v>51</v>
      </c>
      <c r="H23" s="43">
        <f t="shared" si="0"/>
        <v>-52166301.950000003</v>
      </c>
      <c r="I23" s="43" t="s">
        <v>51</v>
      </c>
    </row>
    <row r="24" spans="1:9" ht="22.5">
      <c r="A24" s="41" t="s">
        <v>86</v>
      </c>
      <c r="B24" s="42" t="s">
        <v>87</v>
      </c>
      <c r="C24" s="42" t="s">
        <v>51</v>
      </c>
      <c r="D24" s="43" t="s">
        <v>51</v>
      </c>
      <c r="E24" s="43">
        <v>498000</v>
      </c>
      <c r="F24" s="43" t="s">
        <v>44</v>
      </c>
      <c r="G24" s="43" t="s">
        <v>51</v>
      </c>
      <c r="H24" s="43">
        <f t="shared" si="0"/>
        <v>498000</v>
      </c>
      <c r="I24" s="43" t="s">
        <v>51</v>
      </c>
    </row>
    <row r="25" spans="1:9" ht="22.5">
      <c r="A25" s="41" t="s">
        <v>88</v>
      </c>
      <c r="B25" s="42" t="s">
        <v>89</v>
      </c>
      <c r="C25" s="42" t="s">
        <v>51</v>
      </c>
      <c r="D25" s="43" t="s">
        <v>51</v>
      </c>
      <c r="E25" s="43" t="s">
        <v>51</v>
      </c>
      <c r="F25" s="43" t="s">
        <v>44</v>
      </c>
      <c r="G25" s="43" t="s">
        <v>44</v>
      </c>
      <c r="H25" s="43" t="str">
        <f t="shared" si="0"/>
        <v>-</v>
      </c>
      <c r="I25" s="43" t="s">
        <v>51</v>
      </c>
    </row>
    <row r="26" spans="1:9" ht="22.5">
      <c r="A26" s="41" t="s">
        <v>90</v>
      </c>
      <c r="B26" s="42" t="s">
        <v>91</v>
      </c>
      <c r="C26" s="42" t="s">
        <v>51</v>
      </c>
      <c r="D26" s="43" t="s">
        <v>51</v>
      </c>
      <c r="E26" s="43" t="s">
        <v>51</v>
      </c>
      <c r="F26" s="43" t="s">
        <v>44</v>
      </c>
      <c r="G26" s="43" t="s">
        <v>44</v>
      </c>
      <c r="H26" s="43" t="str">
        <f t="shared" si="0"/>
        <v>-</v>
      </c>
      <c r="I26" s="43" t="s">
        <v>51</v>
      </c>
    </row>
    <row r="27" spans="1:9">
      <c r="A27" s="41" t="s">
        <v>92</v>
      </c>
      <c r="B27" s="42" t="s">
        <v>93</v>
      </c>
      <c r="C27" s="42" t="s">
        <v>51</v>
      </c>
      <c r="D27" s="43" t="s">
        <v>51</v>
      </c>
      <c r="E27" s="43" t="s">
        <v>51</v>
      </c>
      <c r="F27" s="43" t="s">
        <v>44</v>
      </c>
      <c r="G27" s="43" t="s">
        <v>44</v>
      </c>
      <c r="H27" s="43" t="str">
        <f t="shared" si="0"/>
        <v>-</v>
      </c>
      <c r="I27" s="43" t="s">
        <v>51</v>
      </c>
    </row>
    <row r="28" spans="1:9" ht="12.75" customHeight="1">
      <c r="A28" s="44"/>
      <c r="B28" s="45"/>
      <c r="C28" s="45"/>
      <c r="D28" s="46"/>
      <c r="E28" s="46"/>
      <c r="F28" s="46"/>
      <c r="G28" s="46"/>
      <c r="H28" s="46"/>
      <c r="I28" s="46"/>
    </row>
    <row r="29" spans="1:9" ht="12.75" customHeight="1">
      <c r="A29" s="2"/>
      <c r="B29" s="21"/>
      <c r="C29" s="2"/>
      <c r="D29" s="1"/>
      <c r="E29" s="1"/>
      <c r="F29" s="1"/>
      <c r="G29" s="1"/>
      <c r="H29" s="1"/>
    </row>
    <row r="30" spans="1:9" ht="32.25" customHeight="1">
      <c r="A30" s="116" t="s">
        <v>97</v>
      </c>
      <c r="B30" s="117"/>
      <c r="C30" s="117"/>
      <c r="D30" s="117"/>
      <c r="E30" s="117"/>
      <c r="F30" s="117"/>
      <c r="G30" s="117"/>
      <c r="H30" s="117"/>
      <c r="I30" s="117"/>
    </row>
    <row r="31" spans="1:9" ht="12.75" customHeight="1">
      <c r="A31" s="7"/>
      <c r="B31" s="21"/>
      <c r="C31" s="2"/>
      <c r="D31" s="5"/>
      <c r="E31" s="5"/>
      <c r="F31" s="5"/>
      <c r="G31" s="17"/>
      <c r="H31" s="118"/>
      <c r="I31" s="118"/>
    </row>
    <row r="32" spans="1:9" ht="9.75" customHeight="1">
      <c r="A32" s="2"/>
      <c r="B32" s="21"/>
      <c r="C32" s="2"/>
      <c r="D32" s="4"/>
      <c r="E32" s="4"/>
      <c r="F32" s="30"/>
      <c r="G32" s="17"/>
      <c r="H32" s="119"/>
      <c r="I32" s="119"/>
    </row>
    <row r="33" spans="1:9" ht="9.9499999999999993" customHeight="1">
      <c r="A33" s="116" t="s">
        <v>98</v>
      </c>
      <c r="B33" s="117"/>
      <c r="C33" s="117"/>
      <c r="D33" s="117"/>
      <c r="E33" s="117"/>
      <c r="F33" s="117"/>
      <c r="G33" s="117"/>
      <c r="H33" s="117"/>
      <c r="I33" s="117"/>
    </row>
    <row r="35" spans="1:9">
      <c r="A35" s="116" t="s">
        <v>271</v>
      </c>
      <c r="B35" s="117"/>
      <c r="C35" s="117"/>
      <c r="D35" s="117"/>
      <c r="E35" s="117"/>
      <c r="F35" s="117"/>
      <c r="G35" s="117"/>
      <c r="H35" s="117"/>
      <c r="I35" s="117"/>
    </row>
    <row r="38" spans="1:9">
      <c r="A38" s="7" t="s">
        <v>252</v>
      </c>
    </row>
  </sheetData>
  <mergeCells count="17">
    <mergeCell ref="A1:I1"/>
    <mergeCell ref="A2:I2"/>
    <mergeCell ref="A4:A10"/>
    <mergeCell ref="B4:B10"/>
    <mergeCell ref="C4:C10"/>
    <mergeCell ref="D4:D10"/>
    <mergeCell ref="E4:H4"/>
    <mergeCell ref="I4:I10"/>
    <mergeCell ref="E5:E10"/>
    <mergeCell ref="F5:F10"/>
    <mergeCell ref="G5:G10"/>
    <mergeCell ref="H5:H10"/>
    <mergeCell ref="A30:I30"/>
    <mergeCell ref="A33:I33"/>
    <mergeCell ref="A35:I35"/>
    <mergeCell ref="H31:I31"/>
    <mergeCell ref="H32:I32"/>
  </mergeCells>
  <conditionalFormatting sqref="H12:I12">
    <cfRule type="cellIs" dxfId="16" priority="17" stopIfTrue="1" operator="equal">
      <formula>0</formula>
    </cfRule>
  </conditionalFormatting>
  <conditionalFormatting sqref="H13:I13">
    <cfRule type="cellIs" dxfId="15" priority="16" stopIfTrue="1" operator="equal">
      <formula>0</formula>
    </cfRule>
  </conditionalFormatting>
  <conditionalFormatting sqref="H14:I14">
    <cfRule type="cellIs" dxfId="14" priority="15" stopIfTrue="1" operator="equal">
      <formula>0</formula>
    </cfRule>
  </conditionalFormatting>
  <conditionalFormatting sqref="H15:I15">
    <cfRule type="cellIs" dxfId="13" priority="14" stopIfTrue="1" operator="equal">
      <formula>0</formula>
    </cfRule>
  </conditionalFormatting>
  <conditionalFormatting sqref="H16:I16">
    <cfRule type="cellIs" dxfId="12" priority="13" stopIfTrue="1" operator="equal">
      <formula>0</formula>
    </cfRule>
  </conditionalFormatting>
  <conditionalFormatting sqref="H17:I17">
    <cfRule type="cellIs" dxfId="11" priority="12" stopIfTrue="1" operator="equal">
      <formula>0</formula>
    </cfRule>
  </conditionalFormatting>
  <conditionalFormatting sqref="H18:I18">
    <cfRule type="cellIs" dxfId="10" priority="11" stopIfTrue="1" operator="equal">
      <formula>0</formula>
    </cfRule>
  </conditionalFormatting>
  <conditionalFormatting sqref="H19:I19">
    <cfRule type="cellIs" dxfId="9" priority="10" stopIfTrue="1" operator="equal">
      <formula>0</formula>
    </cfRule>
  </conditionalFormatting>
  <conditionalFormatting sqref="H20:I20">
    <cfRule type="cellIs" dxfId="8" priority="9" stopIfTrue="1" operator="equal">
      <formula>0</formula>
    </cfRule>
  </conditionalFormatting>
  <conditionalFormatting sqref="H21:I21">
    <cfRule type="cellIs" dxfId="7" priority="8" stopIfTrue="1" operator="equal">
      <formula>0</formula>
    </cfRule>
  </conditionalFormatting>
  <conditionalFormatting sqref="H22:I22">
    <cfRule type="cellIs" dxfId="6" priority="7" stopIfTrue="1" operator="equal">
      <formula>0</formula>
    </cfRule>
  </conditionalFormatting>
  <conditionalFormatting sqref="H23:I23">
    <cfRule type="cellIs" dxfId="5" priority="6" stopIfTrue="1" operator="equal">
      <formula>0</formula>
    </cfRule>
  </conditionalFormatting>
  <conditionalFormatting sqref="H24:I24">
    <cfRule type="cellIs" dxfId="4" priority="5" stopIfTrue="1" operator="equal">
      <formula>0</formula>
    </cfRule>
  </conditionalFormatting>
  <conditionalFormatting sqref="H25:I25">
    <cfRule type="cellIs" dxfId="3" priority="4" stopIfTrue="1" operator="equal">
      <formula>0</formula>
    </cfRule>
  </conditionalFormatting>
  <conditionalFormatting sqref="H26:I26">
    <cfRule type="cellIs" dxfId="2" priority="3" stopIfTrue="1" operator="equal">
      <formula>0</formula>
    </cfRule>
  </conditionalFormatting>
  <conditionalFormatting sqref="H27:I27">
    <cfRule type="cellIs" dxfId="1" priority="2" stopIfTrue="1" operator="equal">
      <formula>0</formula>
    </cfRule>
  </conditionalFormatting>
  <conditionalFormatting sqref="H28:I28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21</vt:i4>
      </vt:variant>
    </vt:vector>
  </HeadingPairs>
  <TitlesOfParts>
    <vt:vector size="24" baseType="lpstr">
      <vt:lpstr>Доходы</vt:lpstr>
      <vt:lpstr>Расходы</vt:lpstr>
      <vt:lpstr>Источники</vt:lpstr>
      <vt:lpstr>Доходы!APPT</vt:lpstr>
      <vt:lpstr>Источники!APPT</vt:lpstr>
      <vt:lpstr>Доходы!FILE_NAME</vt:lpstr>
      <vt:lpstr>Доходы!FIO</vt:lpstr>
      <vt:lpstr>Источники!FIO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Admin</cp:lastModifiedBy>
  <cp:lastPrinted>2016-02-10T07:41:08Z</cp:lastPrinted>
  <dcterms:created xsi:type="dcterms:W3CDTF">1999-06-18T11:49:53Z</dcterms:created>
  <dcterms:modified xsi:type="dcterms:W3CDTF">2016-02-10T07:41:10Z</dcterms:modified>
</cp:coreProperties>
</file>