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650" windowWidth="17235" windowHeight="7110" activeTab="0"/>
  </bookViews>
  <sheets>
    <sheet name="2013" sheetId="1" r:id="rId1"/>
  </sheets>
  <definedNames>
    <definedName name="_xlnm.Print_Titles" localSheetId="0">'2013'!$7:$7</definedName>
    <definedName name="_xlnm.Print_Area" localSheetId="0">'2013'!$A$1:$V$24</definedName>
  </definedNames>
  <calcPr fullCalcOnLoad="1"/>
</workbook>
</file>

<file path=xl/sharedStrings.xml><?xml version="1.0" encoding="utf-8"?>
<sst xmlns="http://schemas.openxmlformats.org/spreadsheetml/2006/main" count="69" uniqueCount="51">
  <si>
    <t>Итого МКД, из которых планируется переселить граждан за счет средств финансовой поддержки в 2013году  - 9</t>
  </si>
  <si>
    <t>Перечень аварийных многоквартийных домов</t>
  </si>
  <si>
    <t>Адрес
МКД</t>
  </si>
  <si>
    <t>Документ,
подтверждающий
признание МКД
аварийным</t>
  </si>
  <si>
    <t>Номер</t>
  </si>
  <si>
    <t>Дата</t>
  </si>
  <si>
    <t>Планируемая дата  окончания
переселения</t>
  </si>
  <si>
    <t>Планируемая дата сноса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</si>
  <si>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</si>
  <si>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</si>
  <si>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</si>
  <si>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</si>
  <si>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</si>
  <si>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</si>
  <si>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</si>
  <si>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</si>
  <si>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</si>
  <si>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</si>
  <si>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</si>
  <si>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</si>
  <si>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</si>
  <si>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</si>
  <si>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</si>
  <si>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</si>
  <si>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</si>
  <si>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</si>
  <si>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</si>
  <si>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Дополнительные источники
финансирования</t>
  </si>
  <si>
    <t xml:space="preserve">
</t>
  </si>
  <si>
    <t xml:space="preserve">
</t>
  </si>
  <si>
    <t xml:space="preserve">
</t>
  </si>
  <si>
    <t>X</t>
  </si>
  <si>
    <t>18</t>
  </si>
  <si>
    <t>15</t>
  </si>
  <si>
    <t>16</t>
  </si>
  <si>
    <t>54</t>
  </si>
  <si>
    <t>67</t>
  </si>
  <si>
    <t>70</t>
  </si>
  <si>
    <t>69</t>
  </si>
  <si>
    <t>68</t>
  </si>
  <si>
    <t>пгт Дубровка ул Школьная д.2</t>
  </si>
  <si>
    <t>пгт Дубровка ул Советская д.9</t>
  </si>
  <si>
    <t>пгт Дубровка ул Советская д.11</t>
  </si>
  <si>
    <t>пгт Дубровка ул Заводская д.15</t>
  </si>
  <si>
    <t>пгт Дубровка ул Набережная д.1</t>
  </si>
  <si>
    <t>пгт Дубровка ул Невская д.16</t>
  </si>
  <si>
    <t>пгт Дубровка ул Невская д.18</t>
  </si>
  <si>
    <t>пгт Дубровка ул Советская д.7</t>
  </si>
  <si>
    <t>пгт Дубровка ул Советская д.13</t>
  </si>
  <si>
    <t>№</t>
  </si>
  <si>
    <t>Муниципальное образование "Дубровское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</si>
</sst>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##.0\ ###\ ###\ ##0"/>
    <numFmt numFmtId="167" formatCode="###.00\ ###\ ###\ ##0"/>
    <numFmt numFmtId="168" formatCode="#,##0.00_р_."/>
    <numFmt numFmtId="169" formatCode="[$-FC19]d\ mmmm\ yyyy\ &quot;г.&quot;"/>
    <numFmt numFmtId="170" formatCode="0.0"/>
    <numFmt numFmtId="171" formatCode="##\ ###\ ###\ ##0.00"/>
    <numFmt numFmtId="172" formatCode="####\ ###\ ###\ ##0.00"/>
    <numFmt numFmtId="173" formatCode="#\ ###\ ###\ ##0.00"/>
    <numFmt numFmtId="174" formatCode="#####\ ###\ ###\ ##0.00"/>
    <numFmt numFmtId="175" formatCode="0.000"/>
    <numFmt numFmtId="176" formatCode="#,##0.0_р_."/>
    <numFmt numFmtId="177" formatCode="#,##0_р_."/>
    <numFmt numFmtId="178" formatCode="mmm/yyyy"/>
    <numFmt numFmtId="179" formatCode="0.0000"/>
    <numFmt numFmtId="180" formatCode="###.###\ ###\ ##0"/>
    <numFmt numFmtId="181" formatCode="###.##\ ###\ ##0"/>
    <numFmt numFmtId="182" formatCode="###.#\ ###\ ##0"/>
    <numFmt numFmtId="183" formatCode="###.###\ ##0"/>
    <numFmt numFmtId="184" formatCode="###.##\ ##0"/>
    <numFmt numFmtId="185" formatCode="#,##0.000_р_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 textRotation="90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="60" zoomScalePageLayoutView="0" workbookViewId="0" topLeftCell="A1">
      <selection activeCell="M27" sqref="M27"/>
    </sheetView>
  </sheetViews>
  <sheetFormatPr defaultColWidth="9.140625" defaultRowHeight="15"/>
  <cols>
    <col min="1" max="1" width="3.57421875" style="13" customWidth="1"/>
    <col min="2" max="2" width="31.140625" style="17" customWidth="1"/>
    <col min="3" max="3" width="5.57421875" style="2" customWidth="1"/>
    <col min="4" max="4" width="10.7109375" style="12" customWidth="1"/>
    <col min="5" max="6" width="9.7109375" style="6" customWidth="1"/>
    <col min="7" max="8" width="5.8515625" style="13" customWidth="1"/>
    <col min="9" max="9" width="8.00390625" style="13" customWidth="1"/>
    <col min="10" max="10" width="5.421875" style="13" customWidth="1"/>
    <col min="11" max="12" width="4.57421875" style="13" customWidth="1"/>
    <col min="13" max="13" width="9.140625" style="6" customWidth="1"/>
    <col min="14" max="14" width="9.7109375" style="6" customWidth="1"/>
    <col min="15" max="15" width="8.8515625" style="6" customWidth="1"/>
    <col min="16" max="16" width="14.28125" style="6" customWidth="1"/>
    <col min="17" max="17" width="13.00390625" style="6" customWidth="1"/>
    <col min="18" max="18" width="14.140625" style="6" customWidth="1"/>
    <col min="19" max="19" width="12.7109375" style="6" customWidth="1"/>
    <col min="20" max="20" width="5.7109375" style="6" customWidth="1"/>
    <col min="21" max="21" width="0" style="6" hidden="1" customWidth="1"/>
    <col min="22" max="16384" width="9.140625" style="6" customWidth="1"/>
  </cols>
  <sheetData>
    <row r="1" spans="18:20" ht="92.25" customHeight="1">
      <c r="R1" s="28"/>
      <c r="S1" s="28"/>
      <c r="T1" s="28"/>
    </row>
    <row r="2" spans="1:20" ht="16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1" ht="33.75">
      <c r="A3" s="25" t="s">
        <v>49</v>
      </c>
      <c r="B3" s="30" t="s">
        <v>2</v>
      </c>
      <c r="C3" s="27" t="s">
        <v>3</v>
      </c>
      <c r="D3" s="25"/>
      <c r="E3" s="26" t="s">
        <v>6</v>
      </c>
      <c r="F3" s="24" t="s">
        <v>7</v>
      </c>
      <c r="G3" s="24" t="s">
        <v>8</v>
      </c>
      <c r="H3" s="26" t="s">
        <v>10</v>
      </c>
      <c r="I3" s="26" t="s">
        <v>11</v>
      </c>
      <c r="J3" s="27" t="s">
        <v>13</v>
      </c>
      <c r="K3" s="23"/>
      <c r="L3" s="23"/>
      <c r="M3" s="27" t="s">
        <v>19</v>
      </c>
      <c r="N3" s="25"/>
      <c r="O3" s="25"/>
      <c r="P3" s="23" t="s">
        <v>20</v>
      </c>
      <c r="Q3" s="25"/>
      <c r="R3" s="25"/>
      <c r="S3" s="25"/>
      <c r="T3" s="26" t="s">
        <v>27</v>
      </c>
      <c r="U3" s="2" t="s">
        <v>28</v>
      </c>
    </row>
    <row r="4" spans="1:20" ht="11.25">
      <c r="A4" s="25"/>
      <c r="B4" s="30"/>
      <c r="C4" s="25"/>
      <c r="D4" s="25"/>
      <c r="E4" s="25"/>
      <c r="F4" s="25"/>
      <c r="G4" s="23"/>
      <c r="H4" s="23"/>
      <c r="I4" s="23"/>
      <c r="J4" s="24" t="s">
        <v>14</v>
      </c>
      <c r="K4" s="23" t="s">
        <v>16</v>
      </c>
      <c r="L4" s="23"/>
      <c r="M4" s="24" t="s">
        <v>14</v>
      </c>
      <c r="N4" s="23" t="s">
        <v>16</v>
      </c>
      <c r="O4" s="25"/>
      <c r="P4" s="24" t="s">
        <v>21</v>
      </c>
      <c r="Q4" s="23" t="s">
        <v>23</v>
      </c>
      <c r="R4" s="25"/>
      <c r="S4" s="25"/>
      <c r="T4" s="25"/>
    </row>
    <row r="5" spans="1:21" ht="78.75">
      <c r="A5" s="25"/>
      <c r="B5" s="30"/>
      <c r="C5" s="26" t="s">
        <v>4</v>
      </c>
      <c r="D5" s="21" t="s">
        <v>5</v>
      </c>
      <c r="E5" s="25"/>
      <c r="F5" s="25"/>
      <c r="G5" s="23"/>
      <c r="H5" s="23"/>
      <c r="I5" s="23"/>
      <c r="J5" s="23"/>
      <c r="K5" s="9" t="s">
        <v>17</v>
      </c>
      <c r="L5" s="9" t="s">
        <v>18</v>
      </c>
      <c r="M5" s="25"/>
      <c r="N5" s="9" t="s">
        <v>17</v>
      </c>
      <c r="O5" s="9" t="s">
        <v>18</v>
      </c>
      <c r="P5" s="25"/>
      <c r="Q5" s="9" t="s">
        <v>24</v>
      </c>
      <c r="R5" s="9" t="s">
        <v>25</v>
      </c>
      <c r="S5" s="9" t="s">
        <v>26</v>
      </c>
      <c r="T5" s="25"/>
      <c r="U5" s="2" t="s">
        <v>29</v>
      </c>
    </row>
    <row r="6" spans="1:21" ht="22.5">
      <c r="A6" s="25"/>
      <c r="B6" s="30"/>
      <c r="C6" s="27"/>
      <c r="D6" s="22"/>
      <c r="E6" s="25"/>
      <c r="F6" s="25"/>
      <c r="G6" s="8" t="s">
        <v>9</v>
      </c>
      <c r="H6" s="8" t="s">
        <v>9</v>
      </c>
      <c r="I6" s="8" t="s">
        <v>12</v>
      </c>
      <c r="J6" s="8" t="s">
        <v>15</v>
      </c>
      <c r="K6" s="8" t="s">
        <v>15</v>
      </c>
      <c r="L6" s="8" t="s">
        <v>15</v>
      </c>
      <c r="M6" s="8" t="s">
        <v>12</v>
      </c>
      <c r="N6" s="8" t="s">
        <v>12</v>
      </c>
      <c r="O6" s="8" t="s">
        <v>12</v>
      </c>
      <c r="P6" s="8" t="s">
        <v>22</v>
      </c>
      <c r="Q6" s="8" t="s">
        <v>22</v>
      </c>
      <c r="R6" s="8" t="s">
        <v>22</v>
      </c>
      <c r="S6" s="8" t="s">
        <v>22</v>
      </c>
      <c r="T6" s="8" t="s">
        <v>22</v>
      </c>
      <c r="U6" s="2" t="s">
        <v>30</v>
      </c>
    </row>
    <row r="7" spans="1:20" ht="11.25">
      <c r="A7" s="8">
        <v>1</v>
      </c>
      <c r="B7" s="10">
        <v>2</v>
      </c>
      <c r="C7" s="10">
        <v>3</v>
      </c>
      <c r="D7" s="15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</row>
    <row r="8" spans="1:20" ht="22.5" customHeight="1">
      <c r="A8" s="8"/>
      <c r="B8" s="31" t="s">
        <v>50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7"/>
      <c r="T8" s="7"/>
    </row>
    <row r="9" spans="1:20" ht="38.25" customHeight="1">
      <c r="A9" s="8"/>
      <c r="B9" s="3" t="s">
        <v>0</v>
      </c>
      <c r="C9" s="10" t="s">
        <v>31</v>
      </c>
      <c r="D9" s="4" t="s">
        <v>31</v>
      </c>
      <c r="E9" s="8" t="s">
        <v>31</v>
      </c>
      <c r="F9" s="8" t="s">
        <v>31</v>
      </c>
      <c r="G9" s="18">
        <f aca="true" t="shared" si="0" ref="G9:S9">SUM(G10:G18)</f>
        <v>239</v>
      </c>
      <c r="H9" s="18">
        <f t="shared" si="0"/>
        <v>239</v>
      </c>
      <c r="I9" s="19">
        <f t="shared" si="0"/>
        <v>4024.4000000000005</v>
      </c>
      <c r="J9" s="18">
        <f t="shared" si="0"/>
        <v>94</v>
      </c>
      <c r="K9" s="18">
        <f t="shared" si="0"/>
        <v>74</v>
      </c>
      <c r="L9" s="18">
        <f t="shared" si="0"/>
        <v>20</v>
      </c>
      <c r="M9" s="20">
        <f t="shared" si="0"/>
        <v>4024.4000000000005</v>
      </c>
      <c r="N9" s="20">
        <f t="shared" si="0"/>
        <v>3148.4</v>
      </c>
      <c r="O9" s="20">
        <f t="shared" si="0"/>
        <v>876</v>
      </c>
      <c r="P9" s="20">
        <f t="shared" si="0"/>
        <v>139244240</v>
      </c>
      <c r="Q9" s="20">
        <f t="shared" si="0"/>
        <v>73103226</v>
      </c>
      <c r="R9" s="20">
        <f t="shared" si="0"/>
        <v>59178802</v>
      </c>
      <c r="S9" s="20">
        <f t="shared" si="0"/>
        <v>6962212</v>
      </c>
      <c r="T9" s="7"/>
    </row>
    <row r="10" spans="1:20" ht="11.25">
      <c r="A10" s="8">
        <v>1</v>
      </c>
      <c r="B10" s="16" t="s">
        <v>40</v>
      </c>
      <c r="C10" s="1" t="s">
        <v>35</v>
      </c>
      <c r="D10" s="11">
        <v>39022</v>
      </c>
      <c r="E10" s="5">
        <v>41973</v>
      </c>
      <c r="F10" s="5">
        <v>42003</v>
      </c>
      <c r="G10" s="8">
        <v>30</v>
      </c>
      <c r="H10" s="8">
        <v>30</v>
      </c>
      <c r="I10" s="14">
        <v>556.2</v>
      </c>
      <c r="J10" s="8">
        <f aca="true" t="shared" si="1" ref="J10:J17">SUM(K10:L10)</f>
        <v>13</v>
      </c>
      <c r="K10" s="8">
        <v>11</v>
      </c>
      <c r="L10" s="8">
        <v>2</v>
      </c>
      <c r="M10" s="7">
        <f aca="true" t="shared" si="2" ref="M10:M17">SUM(N10:O10)</f>
        <v>556.1999999999999</v>
      </c>
      <c r="N10" s="7">
        <v>517.8</v>
      </c>
      <c r="O10" s="7">
        <v>38.4</v>
      </c>
      <c r="P10" s="7">
        <f aca="true" t="shared" si="3" ref="P10:P18">M10*34600</f>
        <v>19244519.999999996</v>
      </c>
      <c r="Q10" s="7">
        <f aca="true" t="shared" si="4" ref="Q10:Q18">P10*0.525</f>
        <v>10103372.999999998</v>
      </c>
      <c r="R10" s="7">
        <f aca="true" t="shared" si="5" ref="R10:R18">P10-Q10-S10</f>
        <v>8178920.999999998</v>
      </c>
      <c r="S10" s="7">
        <f aca="true" t="shared" si="6" ref="S10:S18">P10*0.05</f>
        <v>962225.9999999999</v>
      </c>
      <c r="T10" s="7"/>
    </row>
    <row r="11" spans="1:20" ht="11.25">
      <c r="A11" s="8">
        <v>2</v>
      </c>
      <c r="B11" s="16" t="s">
        <v>41</v>
      </c>
      <c r="C11" s="1" t="s">
        <v>38</v>
      </c>
      <c r="D11" s="11">
        <v>39022</v>
      </c>
      <c r="E11" s="5">
        <v>41973</v>
      </c>
      <c r="F11" s="5">
        <v>42003</v>
      </c>
      <c r="G11" s="8">
        <v>23</v>
      </c>
      <c r="H11" s="8">
        <v>23</v>
      </c>
      <c r="I11" s="14">
        <v>347.1</v>
      </c>
      <c r="J11" s="8">
        <f t="shared" si="1"/>
        <v>8</v>
      </c>
      <c r="K11" s="8">
        <v>7</v>
      </c>
      <c r="L11" s="8">
        <v>1</v>
      </c>
      <c r="M11" s="7">
        <f t="shared" si="2"/>
        <v>347.09999999999997</v>
      </c>
      <c r="N11" s="7">
        <v>307.2</v>
      </c>
      <c r="O11" s="7">
        <v>39.9</v>
      </c>
      <c r="P11" s="7">
        <f t="shared" si="3"/>
        <v>12009659.999999998</v>
      </c>
      <c r="Q11" s="7">
        <f t="shared" si="4"/>
        <v>6305071.499999999</v>
      </c>
      <c r="R11" s="7">
        <f t="shared" si="5"/>
        <v>5104105.499999999</v>
      </c>
      <c r="S11" s="7">
        <f t="shared" si="6"/>
        <v>600482.9999999999</v>
      </c>
      <c r="T11" s="7"/>
    </row>
    <row r="12" spans="1:20" ht="11.25">
      <c r="A12" s="8">
        <v>3</v>
      </c>
      <c r="B12" s="16" t="s">
        <v>42</v>
      </c>
      <c r="C12" s="1" t="s">
        <v>39</v>
      </c>
      <c r="D12" s="11">
        <v>39022</v>
      </c>
      <c r="E12" s="5">
        <v>41973</v>
      </c>
      <c r="F12" s="5">
        <v>42003</v>
      </c>
      <c r="G12" s="8">
        <v>30</v>
      </c>
      <c r="H12" s="8">
        <v>30</v>
      </c>
      <c r="I12" s="14">
        <v>602.5</v>
      </c>
      <c r="J12" s="8">
        <f t="shared" si="1"/>
        <v>13</v>
      </c>
      <c r="K12" s="8">
        <v>9</v>
      </c>
      <c r="L12" s="8">
        <v>4</v>
      </c>
      <c r="M12" s="7">
        <f t="shared" si="2"/>
        <v>602.5</v>
      </c>
      <c r="N12" s="7">
        <v>397.2</v>
      </c>
      <c r="O12" s="7">
        <v>205.3</v>
      </c>
      <c r="P12" s="7">
        <f t="shared" si="3"/>
        <v>20846500</v>
      </c>
      <c r="Q12" s="7">
        <f t="shared" si="4"/>
        <v>10944412.5</v>
      </c>
      <c r="R12" s="7">
        <f t="shared" si="5"/>
        <v>8859762.5</v>
      </c>
      <c r="S12" s="7">
        <f t="shared" si="6"/>
        <v>1042325</v>
      </c>
      <c r="T12" s="7"/>
    </row>
    <row r="13" spans="1:20" ht="11.25">
      <c r="A13" s="8">
        <v>4</v>
      </c>
      <c r="B13" s="16" t="s">
        <v>43</v>
      </c>
      <c r="C13" s="1" t="s">
        <v>33</v>
      </c>
      <c r="D13" s="11">
        <v>39022</v>
      </c>
      <c r="E13" s="5">
        <v>41973</v>
      </c>
      <c r="F13" s="5">
        <v>42003</v>
      </c>
      <c r="G13" s="8">
        <v>15</v>
      </c>
      <c r="H13" s="8">
        <v>15</v>
      </c>
      <c r="I13" s="14">
        <v>335.7</v>
      </c>
      <c r="J13" s="8">
        <f t="shared" si="1"/>
        <v>8</v>
      </c>
      <c r="K13" s="8">
        <v>7</v>
      </c>
      <c r="L13" s="8">
        <v>1</v>
      </c>
      <c r="M13" s="7">
        <f t="shared" si="2"/>
        <v>335.70000000000005</v>
      </c>
      <c r="N13" s="7">
        <v>295.1</v>
      </c>
      <c r="O13" s="7">
        <v>40.6</v>
      </c>
      <c r="P13" s="7">
        <f t="shared" si="3"/>
        <v>11615220.000000002</v>
      </c>
      <c r="Q13" s="7">
        <f t="shared" si="4"/>
        <v>6097990.500000001</v>
      </c>
      <c r="R13" s="7">
        <f t="shared" si="5"/>
        <v>4936468.500000001</v>
      </c>
      <c r="S13" s="7">
        <f t="shared" si="6"/>
        <v>580761.0000000001</v>
      </c>
      <c r="T13" s="7"/>
    </row>
    <row r="14" spans="1:20" ht="11.25">
      <c r="A14" s="8">
        <v>5</v>
      </c>
      <c r="B14" s="16" t="s">
        <v>44</v>
      </c>
      <c r="C14" s="1" t="s">
        <v>34</v>
      </c>
      <c r="D14" s="11">
        <v>39022</v>
      </c>
      <c r="E14" s="5">
        <v>41973</v>
      </c>
      <c r="F14" s="5">
        <v>42003</v>
      </c>
      <c r="G14" s="8">
        <v>40</v>
      </c>
      <c r="H14" s="8">
        <v>40</v>
      </c>
      <c r="I14" s="14">
        <v>600.8</v>
      </c>
      <c r="J14" s="8">
        <f t="shared" si="1"/>
        <v>12</v>
      </c>
      <c r="K14" s="8">
        <v>8</v>
      </c>
      <c r="L14" s="8">
        <v>4</v>
      </c>
      <c r="M14" s="7">
        <f t="shared" si="2"/>
        <v>600.8</v>
      </c>
      <c r="N14" s="7">
        <v>394.7</v>
      </c>
      <c r="O14" s="7">
        <v>206.1</v>
      </c>
      <c r="P14" s="7">
        <f t="shared" si="3"/>
        <v>20787680</v>
      </c>
      <c r="Q14" s="7">
        <f t="shared" si="4"/>
        <v>10913532</v>
      </c>
      <c r="R14" s="7">
        <f t="shared" si="5"/>
        <v>8834764</v>
      </c>
      <c r="S14" s="7">
        <f t="shared" si="6"/>
        <v>1039384</v>
      </c>
      <c r="T14" s="7"/>
    </row>
    <row r="15" spans="1:20" ht="11.25">
      <c r="A15" s="8">
        <v>6</v>
      </c>
      <c r="B15" s="16" t="s">
        <v>45</v>
      </c>
      <c r="C15" s="1" t="s">
        <v>34</v>
      </c>
      <c r="D15" s="11">
        <v>39022</v>
      </c>
      <c r="E15" s="5">
        <v>41973</v>
      </c>
      <c r="F15" s="5">
        <v>42003</v>
      </c>
      <c r="G15" s="8">
        <v>27</v>
      </c>
      <c r="H15" s="8">
        <v>27</v>
      </c>
      <c r="I15" s="14">
        <v>336.4</v>
      </c>
      <c r="J15" s="8">
        <f t="shared" si="1"/>
        <v>9</v>
      </c>
      <c r="K15" s="8">
        <v>9</v>
      </c>
      <c r="L15" s="8">
        <v>0</v>
      </c>
      <c r="M15" s="7">
        <f t="shared" si="2"/>
        <v>336.4</v>
      </c>
      <c r="N15" s="7">
        <v>336.4</v>
      </c>
      <c r="O15" s="7">
        <v>0</v>
      </c>
      <c r="P15" s="7">
        <f t="shared" si="3"/>
        <v>11639440</v>
      </c>
      <c r="Q15" s="7">
        <f t="shared" si="4"/>
        <v>6110706</v>
      </c>
      <c r="R15" s="7">
        <f t="shared" si="5"/>
        <v>4946762</v>
      </c>
      <c r="S15" s="7">
        <f t="shared" si="6"/>
        <v>581972</v>
      </c>
      <c r="T15" s="7"/>
    </row>
    <row r="16" spans="1:20" ht="11.25">
      <c r="A16" s="8">
        <v>7</v>
      </c>
      <c r="B16" s="16" t="s">
        <v>47</v>
      </c>
      <c r="C16" s="1" t="s">
        <v>37</v>
      </c>
      <c r="D16" s="11">
        <v>39022</v>
      </c>
      <c r="E16" s="5">
        <v>41973</v>
      </c>
      <c r="F16" s="5">
        <v>42003</v>
      </c>
      <c r="G16" s="8">
        <v>28</v>
      </c>
      <c r="H16" s="8">
        <v>28</v>
      </c>
      <c r="I16" s="14">
        <v>556.9</v>
      </c>
      <c r="J16" s="8">
        <f t="shared" si="1"/>
        <v>13</v>
      </c>
      <c r="K16" s="8">
        <v>10</v>
      </c>
      <c r="L16" s="8">
        <v>3</v>
      </c>
      <c r="M16" s="7">
        <f t="shared" si="2"/>
        <v>556.9</v>
      </c>
      <c r="N16" s="7">
        <v>424</v>
      </c>
      <c r="O16" s="7">
        <v>132.9</v>
      </c>
      <c r="P16" s="7">
        <f t="shared" si="3"/>
        <v>19268740</v>
      </c>
      <c r="Q16" s="7">
        <f t="shared" si="4"/>
        <v>10116088.5</v>
      </c>
      <c r="R16" s="7">
        <f t="shared" si="5"/>
        <v>8189214.5</v>
      </c>
      <c r="S16" s="7">
        <f t="shared" si="6"/>
        <v>963437</v>
      </c>
      <c r="T16" s="7"/>
    </row>
    <row r="17" spans="1:20" ht="11.25">
      <c r="A17" s="8">
        <v>8</v>
      </c>
      <c r="B17" s="16" t="s">
        <v>48</v>
      </c>
      <c r="C17" s="1" t="s">
        <v>36</v>
      </c>
      <c r="D17" s="11">
        <v>39022</v>
      </c>
      <c r="E17" s="5">
        <v>41973</v>
      </c>
      <c r="F17" s="5">
        <v>42003</v>
      </c>
      <c r="G17" s="8">
        <v>19</v>
      </c>
      <c r="H17" s="8">
        <v>19</v>
      </c>
      <c r="I17" s="14">
        <v>349.5</v>
      </c>
      <c r="J17" s="8">
        <f t="shared" si="1"/>
        <v>8</v>
      </c>
      <c r="K17" s="8">
        <v>6</v>
      </c>
      <c r="L17" s="8">
        <v>2</v>
      </c>
      <c r="M17" s="7">
        <f t="shared" si="2"/>
        <v>349.5</v>
      </c>
      <c r="N17" s="7">
        <v>257.2</v>
      </c>
      <c r="O17" s="7">
        <v>92.3</v>
      </c>
      <c r="P17" s="7">
        <f t="shared" si="3"/>
        <v>12092700</v>
      </c>
      <c r="Q17" s="7">
        <f t="shared" si="4"/>
        <v>6348667.5</v>
      </c>
      <c r="R17" s="7">
        <f t="shared" si="5"/>
        <v>5139397.5</v>
      </c>
      <c r="S17" s="7">
        <f t="shared" si="6"/>
        <v>604635</v>
      </c>
      <c r="T17" s="7"/>
    </row>
    <row r="18" spans="1:20" ht="11.25">
      <c r="A18" s="8">
        <v>9</v>
      </c>
      <c r="B18" s="16" t="s">
        <v>46</v>
      </c>
      <c r="C18" s="1" t="s">
        <v>32</v>
      </c>
      <c r="D18" s="11">
        <v>39022</v>
      </c>
      <c r="E18" s="5">
        <v>41973</v>
      </c>
      <c r="F18" s="5">
        <v>42003</v>
      </c>
      <c r="G18" s="8">
        <v>27</v>
      </c>
      <c r="H18" s="8">
        <v>27</v>
      </c>
      <c r="I18" s="14">
        <v>339.3</v>
      </c>
      <c r="J18" s="8">
        <f>SUM(K18:L18)</f>
        <v>10</v>
      </c>
      <c r="K18" s="8">
        <v>7</v>
      </c>
      <c r="L18" s="8">
        <v>3</v>
      </c>
      <c r="M18" s="7">
        <f>SUM(N18:O18)</f>
        <v>339.3</v>
      </c>
      <c r="N18" s="7">
        <v>218.8</v>
      </c>
      <c r="O18" s="7">
        <v>120.5</v>
      </c>
      <c r="P18" s="7">
        <f t="shared" si="3"/>
        <v>11739780</v>
      </c>
      <c r="Q18" s="7">
        <f t="shared" si="4"/>
        <v>6163384.5</v>
      </c>
      <c r="R18" s="7">
        <f t="shared" si="5"/>
        <v>4989406.5</v>
      </c>
      <c r="S18" s="7">
        <f t="shared" si="6"/>
        <v>586989</v>
      </c>
      <c r="T18" s="7"/>
    </row>
  </sheetData>
  <sheetProtection/>
  <mergeCells count="23">
    <mergeCell ref="P3:S3"/>
    <mergeCell ref="C5:C6"/>
    <mergeCell ref="F3:F6"/>
    <mergeCell ref="R1:T1"/>
    <mergeCell ref="A2:T2"/>
    <mergeCell ref="A3:A6"/>
    <mergeCell ref="B3:B6"/>
    <mergeCell ref="B8:R8"/>
    <mergeCell ref="T3:T5"/>
    <mergeCell ref="E3:E6"/>
    <mergeCell ref="Q4:S4"/>
    <mergeCell ref="H3:H5"/>
    <mergeCell ref="J3:L3"/>
    <mergeCell ref="D5:D6"/>
    <mergeCell ref="K4:L4"/>
    <mergeCell ref="G3:G5"/>
    <mergeCell ref="P4:P5"/>
    <mergeCell ref="I3:I5"/>
    <mergeCell ref="C3:D4"/>
    <mergeCell ref="M3:O3"/>
    <mergeCell ref="M4:M5"/>
    <mergeCell ref="N4:O4"/>
    <mergeCell ref="J4:J5"/>
  </mergeCells>
  <printOptions horizontalCentered="1"/>
  <pageMargins left="0.11811023622047245" right="0.11811023622047245" top="0.7480314960629921" bottom="0.7480314960629921" header="0.31496062992125984" footer="0.31496062992125984"/>
  <pageSetup fitToHeight="100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Журналист</cp:lastModifiedBy>
  <cp:lastPrinted>2013-04-29T07:56:01Z</cp:lastPrinted>
  <dcterms:created xsi:type="dcterms:W3CDTF">2013-02-25T16:57:57Z</dcterms:created>
  <dcterms:modified xsi:type="dcterms:W3CDTF">2013-04-29T08:38:45Z</dcterms:modified>
  <cp:category/>
  <cp:version/>
  <cp:contentType/>
  <cp:contentStatus/>
</cp:coreProperties>
</file>